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5" yWindow="0" windowWidth="14250" windowHeight="12165" tabRatio="875"/>
  </bookViews>
  <sheets>
    <sheet name="Форма № 1" sheetId="16" r:id="rId1"/>
    <sheet name="Форма № 2" sheetId="14" r:id="rId2"/>
    <sheet name="Форма № 3" sheetId="15" r:id="rId3"/>
    <sheet name="Форма № 4" sheetId="17" r:id="rId4"/>
  </sheets>
  <definedNames>
    <definedName name="_xlnm.Print_Area" localSheetId="1">'Форма № 2'!$A$1:$E$38</definedName>
  </definedNames>
  <calcPr calcId="145621"/>
</workbook>
</file>

<file path=xl/calcChain.xml><?xml version="1.0" encoding="utf-8"?>
<calcChain xmlns="http://schemas.openxmlformats.org/spreadsheetml/2006/main">
  <c r="D58" i="16" l="1"/>
  <c r="E44" i="17"/>
  <c r="E32" i="17" s="1"/>
  <c r="D44" i="17"/>
  <c r="D32" i="17" s="1"/>
  <c r="C44" i="17"/>
  <c r="C32" i="17" s="1"/>
  <c r="E24" i="17"/>
  <c r="D24" i="17"/>
  <c r="C24" i="17"/>
  <c r="E16" i="17"/>
  <c r="D16" i="17"/>
  <c r="C16" i="17"/>
  <c r="G122" i="16"/>
  <c r="H122" i="16" s="1"/>
  <c r="G121" i="16"/>
  <c r="H121" i="16" s="1"/>
  <c r="G120" i="16"/>
  <c r="G119" i="16" s="1"/>
  <c r="F119" i="16"/>
  <c r="E119" i="16"/>
  <c r="D119" i="16"/>
  <c r="C119" i="16"/>
  <c r="G118" i="16"/>
  <c r="H118" i="16" s="1"/>
  <c r="H117" i="16"/>
  <c r="G117" i="16"/>
  <c r="G116" i="16"/>
  <c r="F116" i="16"/>
  <c r="E116" i="16"/>
  <c r="E106" i="16" s="1"/>
  <c r="D116" i="16"/>
  <c r="C116" i="16"/>
  <c r="G115" i="16"/>
  <c r="H115" i="16" s="1"/>
  <c r="G114" i="16"/>
  <c r="F113" i="16"/>
  <c r="E113" i="16"/>
  <c r="D113" i="16"/>
  <c r="C113" i="16"/>
  <c r="G112" i="16"/>
  <c r="H112" i="16" s="1"/>
  <c r="G111" i="16"/>
  <c r="H111" i="16" s="1"/>
  <c r="F110" i="16"/>
  <c r="F106" i="16" s="1"/>
  <c r="E110" i="16"/>
  <c r="D110" i="16"/>
  <c r="C110" i="16"/>
  <c r="H109" i="16"/>
  <c r="G109" i="16"/>
  <c r="G107" i="16"/>
  <c r="D106" i="16"/>
  <c r="G104" i="16"/>
  <c r="H104" i="16" s="1"/>
  <c r="H103" i="16"/>
  <c r="G103" i="16"/>
  <c r="G102" i="16"/>
  <c r="H102" i="16" s="1"/>
  <c r="G101" i="16"/>
  <c r="H101" i="16" s="1"/>
  <c r="G100" i="16"/>
  <c r="H100" i="16" s="1"/>
  <c r="H99" i="16"/>
  <c r="G99" i="16"/>
  <c r="G98" i="16"/>
  <c r="H98" i="16" s="1"/>
  <c r="G97" i="16"/>
  <c r="H97" i="16" s="1"/>
  <c r="G96" i="16"/>
  <c r="H96" i="16" s="1"/>
  <c r="H95" i="16"/>
  <c r="G95" i="16"/>
  <c r="G94" i="16"/>
  <c r="H94" i="16" s="1"/>
  <c r="G93" i="16"/>
  <c r="H93" i="16" s="1"/>
  <c r="G92" i="16"/>
  <c r="H92" i="16" s="1"/>
  <c r="H91" i="16"/>
  <c r="G91" i="16"/>
  <c r="G90" i="16"/>
  <c r="H90" i="16" s="1"/>
  <c r="G89" i="16"/>
  <c r="H89" i="16" s="1"/>
  <c r="F88" i="16"/>
  <c r="E88" i="16"/>
  <c r="D88" i="16"/>
  <c r="C88" i="16"/>
  <c r="H87" i="16"/>
  <c r="G87" i="16"/>
  <c r="G86" i="16"/>
  <c r="H86" i="16" s="1"/>
  <c r="G85" i="16"/>
  <c r="H85" i="16" s="1"/>
  <c r="G84" i="16"/>
  <c r="H84" i="16" s="1"/>
  <c r="H83" i="16"/>
  <c r="G83" i="16"/>
  <c r="G82" i="16"/>
  <c r="H82" i="16" s="1"/>
  <c r="G81" i="16"/>
  <c r="H81" i="16" s="1"/>
  <c r="G80" i="16"/>
  <c r="H80" i="16" s="1"/>
  <c r="H79" i="16"/>
  <c r="G79" i="16"/>
  <c r="G78" i="16"/>
  <c r="H78" i="16" s="1"/>
  <c r="G77" i="16"/>
  <c r="H77" i="16" s="1"/>
  <c r="F76" i="16"/>
  <c r="E76" i="16"/>
  <c r="D76" i="16"/>
  <c r="C76" i="16"/>
  <c r="H75" i="16"/>
  <c r="G75" i="16"/>
  <c r="G74" i="16"/>
  <c r="H74" i="16" s="1"/>
  <c r="G73" i="16"/>
  <c r="H73" i="16" s="1"/>
  <c r="G72" i="16"/>
  <c r="H72" i="16" s="1"/>
  <c r="H71" i="16"/>
  <c r="G71" i="16"/>
  <c r="G70" i="16"/>
  <c r="H70" i="16" s="1"/>
  <c r="G69" i="16"/>
  <c r="H69" i="16" s="1"/>
  <c r="G68" i="16"/>
  <c r="F67" i="16"/>
  <c r="E67" i="16"/>
  <c r="D67" i="16"/>
  <c r="C67" i="16"/>
  <c r="G66" i="16"/>
  <c r="H66" i="16" s="1"/>
  <c r="G65" i="16"/>
  <c r="H65" i="16" s="1"/>
  <c r="G64" i="16"/>
  <c r="H64" i="16" s="1"/>
  <c r="H63" i="16"/>
  <c r="G63" i="16"/>
  <c r="G62" i="16"/>
  <c r="H62" i="16" s="1"/>
  <c r="G61" i="16"/>
  <c r="H61" i="16" s="1"/>
  <c r="G60" i="16"/>
  <c r="H60" i="16" s="1"/>
  <c r="H59" i="16"/>
  <c r="G59" i="16"/>
  <c r="F58" i="16"/>
  <c r="E58" i="16"/>
  <c r="C58" i="16"/>
  <c r="G57" i="16"/>
  <c r="H57" i="16" s="1"/>
  <c r="G56" i="16"/>
  <c r="H56" i="16" s="1"/>
  <c r="H55" i="16"/>
  <c r="G55" i="16"/>
  <c r="G54" i="16"/>
  <c r="H54" i="16" s="1"/>
  <c r="G53" i="16"/>
  <c r="H53" i="16" s="1"/>
  <c r="G52" i="16"/>
  <c r="H52" i="16" s="1"/>
  <c r="H51" i="16"/>
  <c r="G51" i="16"/>
  <c r="G50" i="16"/>
  <c r="H50" i="16" s="1"/>
  <c r="G49" i="16"/>
  <c r="H49" i="16" s="1"/>
  <c r="G48" i="16"/>
  <c r="H48" i="16" s="1"/>
  <c r="H47" i="16"/>
  <c r="G47" i="16"/>
  <c r="G46" i="16"/>
  <c r="H46" i="16" s="1"/>
  <c r="G45" i="16"/>
  <c r="H45" i="16" s="1"/>
  <c r="G44" i="16"/>
  <c r="H44" i="16" s="1"/>
  <c r="H43" i="16"/>
  <c r="G43" i="16"/>
  <c r="G42" i="16"/>
  <c r="H42" i="16" s="1"/>
  <c r="G41" i="16"/>
  <c r="H41" i="16" s="1"/>
  <c r="F39" i="16"/>
  <c r="E39" i="16"/>
  <c r="D39" i="16"/>
  <c r="C39" i="16"/>
  <c r="H38" i="16"/>
  <c r="G38" i="16"/>
  <c r="G37" i="16"/>
  <c r="H37" i="16" s="1"/>
  <c r="G36" i="16"/>
  <c r="H36" i="16" s="1"/>
  <c r="H34" i="16" s="1"/>
  <c r="F34" i="16"/>
  <c r="F32" i="16" s="1"/>
  <c r="F30" i="16" s="1"/>
  <c r="E34" i="16"/>
  <c r="D34" i="16"/>
  <c r="D32" i="16" s="1"/>
  <c r="C34" i="16"/>
  <c r="C32" i="16" s="1"/>
  <c r="E32" i="16"/>
  <c r="E30" i="16" s="1"/>
  <c r="H29" i="16"/>
  <c r="G29" i="16"/>
  <c r="G28" i="16"/>
  <c r="H28" i="16" s="1"/>
  <c r="G27" i="16"/>
  <c r="H27" i="16" s="1"/>
  <c r="G26" i="16"/>
  <c r="H26" i="16" s="1"/>
  <c r="H25" i="16"/>
  <c r="G25" i="16"/>
  <c r="G24" i="16"/>
  <c r="F24" i="16"/>
  <c r="E24" i="16"/>
  <c r="D24" i="16"/>
  <c r="C24" i="16"/>
  <c r="G23" i="16"/>
  <c r="H23" i="16" s="1"/>
  <c r="G22" i="16"/>
  <c r="F21" i="16"/>
  <c r="F11" i="16" s="1"/>
  <c r="F9" i="16" s="1"/>
  <c r="E21" i="16"/>
  <c r="D21" i="16"/>
  <c r="D11" i="16" s="1"/>
  <c r="D9" i="16" s="1"/>
  <c r="C21" i="16"/>
  <c r="G20" i="16"/>
  <c r="H20" i="16" s="1"/>
  <c r="G19" i="16"/>
  <c r="H19" i="16" s="1"/>
  <c r="G18" i="16"/>
  <c r="H18" i="16" s="1"/>
  <c r="H17" i="16"/>
  <c r="G17" i="16"/>
  <c r="G16" i="16"/>
  <c r="H16" i="16" s="1"/>
  <c r="G15" i="16"/>
  <c r="H15" i="16" s="1"/>
  <c r="G14" i="16"/>
  <c r="H13" i="16"/>
  <c r="G13" i="16"/>
  <c r="G12" i="16"/>
  <c r="H12" i="16" s="1"/>
  <c r="E11" i="16"/>
  <c r="E9" i="16" s="1"/>
  <c r="C11" i="16"/>
  <c r="G58" i="16" l="1"/>
  <c r="D30" i="16"/>
  <c r="D105" i="16" s="1"/>
  <c r="H32" i="16"/>
  <c r="C9" i="16"/>
  <c r="H88" i="16"/>
  <c r="H58" i="16"/>
  <c r="C13" i="17"/>
  <c r="G21" i="16"/>
  <c r="G11" i="16" s="1"/>
  <c r="G9" i="16" s="1"/>
  <c r="C30" i="16"/>
  <c r="C105" i="16" s="1"/>
  <c r="G34" i="16"/>
  <c r="G32" i="16" s="1"/>
  <c r="G39" i="16"/>
  <c r="G67" i="16"/>
  <c r="G76" i="16"/>
  <c r="G88" i="16"/>
  <c r="C106" i="16"/>
  <c r="G110" i="16"/>
  <c r="G113" i="16"/>
  <c r="E13" i="17"/>
  <c r="D13" i="17"/>
  <c r="H24" i="16"/>
  <c r="G106" i="16"/>
  <c r="H116" i="16"/>
  <c r="H76" i="16"/>
  <c r="H39" i="16"/>
  <c r="H110" i="16"/>
  <c r="H14" i="16"/>
  <c r="H22" i="16"/>
  <c r="H21" i="16" s="1"/>
  <c r="H68" i="16"/>
  <c r="H67" i="16" s="1"/>
  <c r="H107" i="16"/>
  <c r="H114" i="16"/>
  <c r="H113" i="16" s="1"/>
  <c r="H120" i="16"/>
  <c r="H119" i="16" s="1"/>
  <c r="G30" i="16" l="1"/>
  <c r="G105" i="16" s="1"/>
  <c r="H30" i="16"/>
  <c r="H106" i="16"/>
  <c r="H11" i="16"/>
  <c r="H9" i="16" s="1"/>
  <c r="H105" i="16" l="1"/>
</calcChain>
</file>

<file path=xl/sharedStrings.xml><?xml version="1.0" encoding="utf-8"?>
<sst xmlns="http://schemas.openxmlformats.org/spreadsheetml/2006/main" count="354" uniqueCount="267">
  <si>
    <t>тыс. рублей</t>
  </si>
  <si>
    <t>ИТОГО</t>
  </si>
  <si>
    <t>в разрезе объектов по отраслям экономики</t>
  </si>
  <si>
    <t>ВСЕГО</t>
  </si>
  <si>
    <t>(тыс. рублей)</t>
  </si>
  <si>
    <t>в том числе:</t>
  </si>
  <si>
    <t>Наименование направлений расходов (объектов)</t>
  </si>
  <si>
    <t>ГРБС областного бюджета
(курирующее министерство)</t>
  </si>
  <si>
    <t xml:space="preserve">Всего </t>
  </si>
  <si>
    <t>Капитальный ремонт</t>
  </si>
  <si>
    <t>Капитальное строительство</t>
  </si>
  <si>
    <t>Приобретение оборудования</t>
  </si>
  <si>
    <t>Иные расходы</t>
  </si>
  <si>
    <t xml:space="preserve">      </t>
  </si>
  <si>
    <t>Форма № 4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</si>
  <si>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</si>
  <si>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 xml:space="preserve">    </t>
  </si>
  <si>
    <t>по разделам бюджетной классификации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</si>
  <si>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</si>
  <si>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 из областного бюджета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</si>
  <si>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</si>
  <si>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</si>
  <si>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</si>
  <si>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</si>
  <si>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</si>
  <si>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</si>
  <si>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</si>
  <si>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</si>
  <si>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</si>
  <si>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</si>
  <si>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</si>
  <si>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</si>
  <si>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</si>
  <si>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</si>
  <si>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</si>
  <si>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</si>
  <si>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</si>
  <si>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</si>
  <si>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Доходы от уплаты акцизов на нефтепродукты (коды: 1 03 02230 01 0000 110,
1 03 02240 01 0000 110, 1 03 02250 01 0000 110, 1 03 02260 01 0000 110, 1 03 02280 01 0000 110).</t>
  </si>
  <si>
    <t>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</si>
  <si>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</si>
  <si>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</si>
  <si>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</si>
  <si>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</si>
  <si>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</si>
  <si>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Неналоговые доходы (расшифровать)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</si>
  <si>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</si>
  <si>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</si>
  <si>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</si>
  <si>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</si>
  <si>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Дотации на повышение заработной платы в соответствии с Указами Президента РФ</t>
  </si>
  <si>
    <t>Прочие дотации, в том числе гранты</t>
  </si>
  <si>
    <t>3.</t>
  </si>
  <si>
    <t>Иные нецелевые ресурсы (расшифровать)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</si>
  <si>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</si>
  <si>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</si>
  <si>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</si>
  <si>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</si>
  <si>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</si>
  <si>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</si>
  <si>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</si>
  <si>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</si>
  <si>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</si>
  <si>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</si>
  <si>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</si>
  <si>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справочно: на повышение заработной платы в соответствии с Указами Президента РФ от 7.05.2012 № 597, от 1.06.2012 № 761</t>
  </si>
  <si>
    <t xml:space="preserve"> - педагогическим работникам учреждений дополнительного образования детей</t>
  </si>
  <si>
    <t xml:space="preserve"> - работникам учреждений культуры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</si>
  <si>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</si>
  <si>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</si>
  <si>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</si>
  <si>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</si>
  <si>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</si>
  <si>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</si>
  <si>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</si>
  <si>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</si>
  <si>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</si>
  <si>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</si>
  <si>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</si>
  <si>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</si>
  <si>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</si>
  <si>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</si>
  <si>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</si>
  <si>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</si>
  <si>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</si>
  <si>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</si>
  <si>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</si>
  <si>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</si>
  <si>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</si>
  <si>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</si>
  <si>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</si>
  <si>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</si>
  <si>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</si>
  <si>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</si>
  <si>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</si>
  <si>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2.1.1.</t>
  </si>
  <si>
    <t>2.2.</t>
  </si>
  <si>
    <t xml:space="preserve"> - капитальное строительство </t>
  </si>
  <si>
    <t>2.2.1.</t>
  </si>
  <si>
    <t>2.3.</t>
  </si>
  <si>
    <t xml:space="preserve"> - приобретение оборудования</t>
  </si>
  <si>
    <t>2.3.1.</t>
  </si>
  <si>
    <t>2.4.</t>
  </si>
  <si>
    <t xml:space="preserve"> - иные расходы</t>
  </si>
  <si>
    <t>2.4.1.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</si>
  <si>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</si>
  <si>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</si>
  <si>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</si>
  <si>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</si>
  <si>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</si>
  <si>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</si>
  <si>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</si>
  <si>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</si>
  <si>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</si>
  <si>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</si>
  <si>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</si>
  <si>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</si>
  <si>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</si>
  <si>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</si>
  <si>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>справочно: бюджетные и автономные учреждения</t>
  </si>
  <si>
    <t xml:space="preserve">  4.1.</t>
  </si>
  <si>
    <t xml:space="preserve">  4.1.1.</t>
  </si>
  <si>
    <t>в том числе на софинансирование областных субсидий</t>
  </si>
  <si>
    <t xml:space="preserve">  4.2.</t>
  </si>
  <si>
    <t xml:space="preserve"> - строительство и реконструкция</t>
  </si>
  <si>
    <t xml:space="preserve">  4.2.1.</t>
  </si>
  <si>
    <t xml:space="preserve">  4.3.</t>
  </si>
  <si>
    <t xml:space="preserve"> - ремонт и содержание дорог</t>
  </si>
  <si>
    <t xml:space="preserve">  4.3.1.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</si>
  <si>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</si>
  <si>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</si>
  <si>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 xml:space="preserve">  4.4.1.</t>
  </si>
  <si>
    <t xml:space="preserve">  4.5.1.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</si>
  <si>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</si>
  <si>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</si>
  <si>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</si>
  <si>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</si>
  <si>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</si>
  <si>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</si>
  <si>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</si>
  <si>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5.2.1.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</si>
  <si>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</si>
  <si>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</si>
  <si>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</si>
  <si>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</si>
  <si>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</si>
  <si>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</si>
  <si>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</si>
  <si>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5.5.1.</t>
  </si>
  <si>
    <t>5.6.</t>
  </si>
  <si>
    <t xml:space="preserve"> - прочие выплаты работникам</t>
  </si>
  <si>
    <t>5.6.1.</t>
  </si>
  <si>
    <t>в том числе работникам бюджетных и автономных учреждений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</si>
  <si>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</si>
  <si>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</si>
  <si>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</si>
  <si>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</si>
  <si>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</si>
  <si>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</si>
  <si>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5.10.</t>
  </si>
  <si>
    <t xml:space="preserve"> - прочие</t>
  </si>
  <si>
    <t>5.10.1.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</si>
  <si>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</si>
  <si>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</si>
  <si>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</si>
  <si>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</si>
  <si>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 xml:space="preserve"> - нецелевые остатки средств бюджета на начало года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</si>
  <si>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</si>
  <si>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</si>
  <si>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</si>
  <si>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</si>
  <si>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</si>
  <si>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</si>
  <si>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</si>
  <si>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</si>
  <si>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</si>
  <si>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</si>
  <si>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</si>
  <si>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</si>
  <si>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</si>
  <si>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 xml:space="preserve">Форма № 1
 </t>
  </si>
  <si>
    <t>Форма № 2</t>
  </si>
  <si>
    <t>Форма № 3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</si>
  <si>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</si>
  <si>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</si>
  <si>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Наименование муниципального образования: ________________________________</t>
  </si>
  <si>
    <t>Наименование показателя</t>
  </si>
  <si>
    <t>Фактическое исполнение за 2016 год</t>
  </si>
  <si>
    <t>Годовой план на __.__.2017</t>
  </si>
  <si>
    <t>Фактическое исполнение на __.__.2017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</si>
  <si>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</si>
  <si>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2017 год (в уточненной редакции)</t>
    </r>
  </si>
  <si>
    <t>X</t>
  </si>
  <si>
    <t>РАСХОДЫ НА ДОРОЖНОЕ ХОЗЯЙСТВО (ДОРОЖНЫЙ ФОНД) - 
 раздел, подраздел 0409</t>
  </si>
  <si>
    <t>на софинансирование областных субсидий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</si>
  <si>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</si>
  <si>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</si>
  <si>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</si>
  <si>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</si>
  <si>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</si>
  <si>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</si>
  <si>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 xml:space="preserve">иные межбюджетные трансферты предоставляемые бюджету района за счет остатка средств дорожного фонда поселений на 01.01.2017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</si>
  <si>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</si>
  <si>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</si>
  <si>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</si>
  <si>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</si>
  <si>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</si>
  <si>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</si>
  <si>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</si>
  <si>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</si>
  <si>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</si>
  <si>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</si>
  <si>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</si>
  <si>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</si>
  <si>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</si>
  <si>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</si>
  <si>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</si>
  <si>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</si>
  <si>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</si>
  <si>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</si>
  <si>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</si>
  <si>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</si>
  <si>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</si>
  <si>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</si>
  <si>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</si>
  <si>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</si>
  <si>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</si>
  <si>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</si>
  <si>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</si>
  <si>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</si>
  <si>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</si>
  <si>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</si>
  <si>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</si>
  <si>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</si>
  <si>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</si>
  <si>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</si>
  <si>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</si>
  <si>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</si>
  <si>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</si>
  <si>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</si>
  <si>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</si>
  <si>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</si>
  <si>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</si>
  <si>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</si>
  <si>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</si>
  <si>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</si>
  <si>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</si>
  <si>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>иные межбюджетные трансферты из местного бюджета (за счет собственных средств местного бюджета)</t>
  </si>
  <si>
    <t>Первоочередные социально значимые расходы, всего</t>
  </si>
  <si>
    <t xml:space="preserve">Утвержденный бюджет на 2017 год </t>
  </si>
  <si>
    <t>из местного бюджета*</t>
  </si>
  <si>
    <t>* Показатели местного бюджета должны соответствовать аналогичным показателям формы 1  (графа 4)</t>
  </si>
  <si>
    <t xml:space="preserve">Утвержденный бюджет на 2017 год* </t>
  </si>
  <si>
    <t xml:space="preserve">* Показатели местного бюджета должны соответствовать аналогичным показателям формы 1 (графа 4) </t>
  </si>
  <si>
    <t>Свод изменений к проекту решения о внесении изменений в решение о бюджете Митякинского сельского поселения Тарасовского р-на от 27.12.2016г. №10</t>
  </si>
  <si>
    <t>Бюджетные ассигнования (первоначальное решение от 27.12.2016 № 10)</t>
  </si>
  <si>
    <t>Доходы от использования имущества, находящегося в государственной и муниципальной собственности</t>
  </si>
  <si>
    <t>Превышение фактически полученных доходов над плановыми</t>
  </si>
  <si>
    <t>Глава Администрации Митякинского сельского поселения</t>
  </si>
  <si>
    <t>С.И. Куркин</t>
  </si>
  <si>
    <t>Заведующий сектором экономики и финансов</t>
  </si>
  <si>
    <t>М.О. Косоротова</t>
  </si>
  <si>
    <t>Расходы на повышение заработной платы работникам муниципальных учреждений культуры</t>
  </si>
  <si>
    <t>Финансовый отдел Администрации Тарасовского р-на</t>
  </si>
  <si>
    <t>Расходы на приобретение пожарного оборудования и снаряжения</t>
  </si>
  <si>
    <t>департамент по предупреждению и ликвидации чрезвычайных ситуаций РО</t>
  </si>
  <si>
    <t>Исполнитель: Марина Олеговна Косоротова тел. (86386)34-2-28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</si>
</sst>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_-* #,##0.0_р_._-;\-* #,##0.0_р_._-;_-* &quot;-&quot;?_р_._-;_-@_-"/>
  </numFmts>
  <fonts count="3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0">
    <xf numFmtId="0" fontId="0" fillId="0" borderId="0" xfId="0"/>
    <xf numFmtId="0" fontId="0" fillId="0" borderId="0" xfId="0" applyFill="1"/>
    <xf numFmtId="0" fontId="3" fillId="0" borderId="0" xfId="0" applyFont="1" applyFill="1"/>
    <xf numFmtId="165" fontId="3" fillId="0" borderId="0" xfId="0" applyNumberFormat="1" applyFont="1" applyFill="1"/>
    <xf numFmtId="0" fontId="3" fillId="0" borderId="0" xfId="0" applyFont="1" applyFill="1" applyBorder="1"/>
    <xf numFmtId="165" fontId="3" fillId="0" borderId="0" xfId="0" applyNumberFormat="1" applyFont="1" applyFill="1" applyBorder="1"/>
    <xf numFmtId="0" fontId="0" fillId="0" borderId="0" xfId="0" applyFill="1" applyBorder="1"/>
    <xf numFmtId="165" fontId="3" fillId="0" borderId="0" xfId="0" applyNumberFormat="1" applyFont="1" applyFill="1" applyBorder="1" applyAlignment="1">
      <alignment horizontal="right"/>
    </xf>
    <xf numFmtId="0" fontId="7" fillId="0" borderId="0" xfId="0" applyFont="1" applyFill="1"/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9" fillId="0" borderId="0" xfId="0" applyFont="1" applyFill="1"/>
    <xf numFmtId="165" fontId="3" fillId="0" borderId="1" xfId="0" applyNumberFormat="1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justify" vertical="center" wrapText="1"/>
    </xf>
    <xf numFmtId="0" fontId="10" fillId="0" borderId="0" xfId="0" applyFont="1" applyFill="1"/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center" wrapText="1"/>
    </xf>
    <xf numFmtId="165" fontId="14" fillId="0" borderId="0" xfId="0" applyNumberFormat="1" applyFont="1" applyFill="1" applyAlignment="1">
      <alignment horizontal="right"/>
    </xf>
    <xf numFmtId="0" fontId="16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5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2" xfId="0" applyFill="1" applyBorder="1" applyAlignment="1"/>
    <xf numFmtId="0" fontId="5" fillId="0" borderId="0" xfId="0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164" fontId="19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3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0" fillId="0" borderId="0" xfId="0" applyFont="1"/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6" xfId="0" applyFont="1" applyFill="1" applyBorder="1" applyAlignment="1" applyProtection="1">
      <alignment horizontal="center" vertical="center"/>
      <protection locked="0"/>
    </xf>
    <xf numFmtId="0" fontId="30" fillId="0" borderId="7" xfId="0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 applyProtection="1">
      <alignment horizontal="center" vertical="center"/>
      <protection locked="0"/>
    </xf>
    <xf numFmtId="0" fontId="12" fillId="0" borderId="6" xfId="0" applyFont="1" applyFill="1" applyBorder="1" applyAlignment="1">
      <alignment vertical="center" wrapText="1"/>
    </xf>
    <xf numFmtId="0" fontId="12" fillId="0" borderId="6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  <protection locked="0"/>
    </xf>
    <xf numFmtId="0" fontId="12" fillId="0" borderId="6" xfId="0" applyFont="1" applyFill="1" applyBorder="1"/>
    <xf numFmtId="0" fontId="12" fillId="0" borderId="6" xfId="0" applyFont="1" applyFill="1" applyBorder="1" applyAlignment="1">
      <alignment wrapText="1"/>
    </xf>
    <xf numFmtId="0" fontId="12" fillId="0" borderId="6" xfId="0" applyFont="1" applyFill="1" applyBorder="1" applyAlignment="1" applyProtection="1">
      <alignment wrapText="1"/>
    </xf>
    <xf numFmtId="0" fontId="12" fillId="0" borderId="6" xfId="0" applyFont="1" applyFill="1" applyBorder="1" applyProtection="1">
      <protection locked="0"/>
    </xf>
    <xf numFmtId="0" fontId="12" fillId="0" borderId="7" xfId="0" applyFont="1" applyFill="1" applyBorder="1" applyProtection="1">
      <protection locked="0"/>
    </xf>
    <xf numFmtId="0" fontId="30" fillId="0" borderId="8" xfId="0" applyFont="1" applyFill="1" applyBorder="1" applyAlignment="1" applyProtection="1">
      <alignment horizontal="center" vertical="center"/>
      <protection locked="0"/>
    </xf>
    <xf numFmtId="0" fontId="30" fillId="0" borderId="8" xfId="0" applyFont="1" applyFill="1" applyBorder="1" applyAlignment="1" applyProtection="1">
      <alignment horizontal="center" vertical="center"/>
    </xf>
    <xf numFmtId="0" fontId="12" fillId="0" borderId="8" xfId="0" applyFont="1" applyFill="1" applyBorder="1" applyProtection="1">
      <protection locked="0"/>
    </xf>
    <xf numFmtId="0" fontId="30" fillId="0" borderId="9" xfId="0" applyFont="1" applyFill="1" applyBorder="1" applyAlignment="1" applyProtection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0" fillId="0" borderId="1" xfId="0" applyFont="1" applyFill="1" applyBorder="1" applyAlignment="1" applyProtection="1">
      <alignment vertical="center" wrapText="1"/>
    </xf>
    <xf numFmtId="166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</xf>
    <xf numFmtId="166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 applyProtection="1">
      <alignment vertical="center" wrapText="1"/>
      <protection locked="0"/>
    </xf>
    <xf numFmtId="0" fontId="23" fillId="0" borderId="1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vertical="center" wrapText="1"/>
    </xf>
    <xf numFmtId="166" fontId="2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Fill="1" applyBorder="1" applyAlignment="1" applyProtection="1">
      <alignment vertical="center" wrapText="1"/>
      <protection locked="0"/>
    </xf>
    <xf numFmtId="0" fontId="23" fillId="0" borderId="1" xfId="0" applyFont="1" applyFill="1" applyBorder="1" applyAlignment="1" applyProtection="1">
      <alignment horizontal="right" vertical="center" wrapText="1"/>
    </xf>
    <xf numFmtId="0" fontId="23" fillId="0" borderId="1" xfId="0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Fill="1" applyBorder="1" applyAlignment="1" applyProtection="1">
      <alignment horizontal="right" vertical="center" wrapText="1"/>
    </xf>
    <xf numFmtId="0" fontId="20" fillId="0" borderId="1" xfId="0" applyFont="1" applyFill="1" applyBorder="1" applyAlignment="1" applyProtection="1">
      <alignment horizontal="right" vertical="center" wrapText="1"/>
      <protection locked="0"/>
    </xf>
    <xf numFmtId="166" fontId="23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24" fillId="0" borderId="1" xfId="0" applyFont="1" applyFill="1" applyBorder="1" applyAlignment="1" applyProtection="1">
      <alignment vertical="center" wrapText="1"/>
    </xf>
    <xf numFmtId="166" fontId="2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Fill="1" applyBorder="1" applyAlignment="1" applyProtection="1">
      <alignment vertical="center" wrapText="1"/>
      <protection locked="0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49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left" vertical="center" wrapText="1"/>
      <protection locked="0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right" vertical="center" wrapText="1"/>
    </xf>
    <xf numFmtId="0" fontId="28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0" fillId="0" borderId="1" xfId="0" applyFont="1" applyFill="1" applyBorder="1" applyAlignment="1" applyProtection="1">
      <alignment horizontal="left" vertical="center" wrapText="1"/>
      <protection locked="0"/>
    </xf>
    <xf numFmtId="0" fontId="23" fillId="0" borderId="1" xfId="0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 wrapText="1"/>
      <protection locked="0"/>
    </xf>
    <xf numFmtId="165" fontId="2" fillId="0" borderId="0" xfId="0" applyNumberFormat="1" applyFont="1" applyFill="1" applyBorder="1" applyAlignment="1">
      <alignment horizontal="justify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23" fillId="0" borderId="0" xfId="0" applyFont="1" applyFill="1" applyBorder="1" applyAlignment="1" applyProtection="1">
      <alignment horizontal="left" vertical="center" wrapText="1"/>
    </xf>
    <xf numFmtId="0" fontId="20" fillId="0" borderId="0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24" fillId="0" borderId="1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wrapText="1"/>
    </xf>
    <xf numFmtId="0" fontId="30" fillId="0" borderId="15" xfId="0" applyFont="1" applyFill="1" applyBorder="1" applyAlignment="1">
      <alignment horizontal="center" vertical="top" wrapText="1"/>
    </xf>
    <xf numFmtId="0" fontId="30" fillId="0" borderId="16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/>
    </xf>
    <xf numFmtId="0" fontId="32" fillId="0" borderId="6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"/>
  <sheetViews>
    <sheetView tabSelected="1" zoomScaleNormal="100" zoomScaleSheetLayoutView="90" workbookViewId="0">
      <selection activeCell="E66" sqref="E66"/>
    </sheetView>
  </sheetViews>
  <sheetFormatPr defaultRowHeight="15.75" x14ac:dyDescent="0.2"/>
  <cols>
    <col min="1" max="1" width="11.7109375" style="42" customWidth="1"/>
    <col min="2" max="2" width="84.5703125" style="42" customWidth="1"/>
    <col min="3" max="3" width="22.140625" style="55" customWidth="1"/>
    <col min="4" max="4" width="16.7109375" style="45" customWidth="1"/>
    <col min="5" max="5" width="15.5703125" style="42" customWidth="1"/>
    <col min="6" max="6" width="15.7109375" style="42" customWidth="1"/>
    <col min="7" max="7" width="16.28515625" style="42" customWidth="1"/>
    <col min="8" max="8" width="21.7109375" style="42" customWidth="1"/>
    <col min="9" max="9" width="57.42578125" style="42" customWidth="1"/>
    <col min="10" max="256" width="9.140625" style="42"/>
    <col min="257" max="257" width="11.7109375" style="42" customWidth="1"/>
    <col min="258" max="258" width="84.5703125" style="42" customWidth="1"/>
    <col min="259" max="259" width="22.140625" style="42" customWidth="1"/>
    <col min="260" max="260" width="16.28515625" style="42" customWidth="1"/>
    <col min="261" max="261" width="15.5703125" style="42" customWidth="1"/>
    <col min="262" max="262" width="15.7109375" style="42" customWidth="1"/>
    <col min="263" max="263" width="16.28515625" style="42" customWidth="1"/>
    <col min="264" max="264" width="21.7109375" style="42" customWidth="1"/>
    <col min="265" max="265" width="18.28515625" style="42" customWidth="1"/>
    <col min="266" max="512" width="9.140625" style="42"/>
    <col min="513" max="513" width="11.7109375" style="42" customWidth="1"/>
    <col min="514" max="514" width="84.5703125" style="42" customWidth="1"/>
    <col min="515" max="515" width="22.140625" style="42" customWidth="1"/>
    <col min="516" max="516" width="16.28515625" style="42" customWidth="1"/>
    <col min="517" max="517" width="15.5703125" style="42" customWidth="1"/>
    <col min="518" max="518" width="15.7109375" style="42" customWidth="1"/>
    <col min="519" max="519" width="16.28515625" style="42" customWidth="1"/>
    <col min="520" max="520" width="21.7109375" style="42" customWidth="1"/>
    <col min="521" max="521" width="18.28515625" style="42" customWidth="1"/>
    <col min="522" max="768" width="9.140625" style="42"/>
    <col min="769" max="769" width="11.7109375" style="42" customWidth="1"/>
    <col min="770" max="770" width="84.5703125" style="42" customWidth="1"/>
    <col min="771" max="771" width="22.140625" style="42" customWidth="1"/>
    <col min="772" max="772" width="16.28515625" style="42" customWidth="1"/>
    <col min="773" max="773" width="15.5703125" style="42" customWidth="1"/>
    <col min="774" max="774" width="15.7109375" style="42" customWidth="1"/>
    <col min="775" max="775" width="16.28515625" style="42" customWidth="1"/>
    <col min="776" max="776" width="21.7109375" style="42" customWidth="1"/>
    <col min="777" max="777" width="18.28515625" style="42" customWidth="1"/>
    <col min="778" max="1024" width="9.140625" style="42"/>
    <col min="1025" max="1025" width="11.7109375" style="42" customWidth="1"/>
    <col min="1026" max="1026" width="84.5703125" style="42" customWidth="1"/>
    <col min="1027" max="1027" width="22.140625" style="42" customWidth="1"/>
    <col min="1028" max="1028" width="16.28515625" style="42" customWidth="1"/>
    <col min="1029" max="1029" width="15.5703125" style="42" customWidth="1"/>
    <col min="1030" max="1030" width="15.7109375" style="42" customWidth="1"/>
    <col min="1031" max="1031" width="16.28515625" style="42" customWidth="1"/>
    <col min="1032" max="1032" width="21.7109375" style="42" customWidth="1"/>
    <col min="1033" max="1033" width="18.28515625" style="42" customWidth="1"/>
    <col min="1034" max="1280" width="9.140625" style="42"/>
    <col min="1281" max="1281" width="11.7109375" style="42" customWidth="1"/>
    <col min="1282" max="1282" width="84.5703125" style="42" customWidth="1"/>
    <col min="1283" max="1283" width="22.140625" style="42" customWidth="1"/>
    <col min="1284" max="1284" width="16.28515625" style="42" customWidth="1"/>
    <col min="1285" max="1285" width="15.5703125" style="42" customWidth="1"/>
    <col min="1286" max="1286" width="15.7109375" style="42" customWidth="1"/>
    <col min="1287" max="1287" width="16.28515625" style="42" customWidth="1"/>
    <col min="1288" max="1288" width="21.7109375" style="42" customWidth="1"/>
    <col min="1289" max="1289" width="18.28515625" style="42" customWidth="1"/>
    <col min="1290" max="1536" width="9.140625" style="42"/>
    <col min="1537" max="1537" width="11.7109375" style="42" customWidth="1"/>
    <col min="1538" max="1538" width="84.5703125" style="42" customWidth="1"/>
    <col min="1539" max="1539" width="22.140625" style="42" customWidth="1"/>
    <col min="1540" max="1540" width="16.28515625" style="42" customWidth="1"/>
    <col min="1541" max="1541" width="15.5703125" style="42" customWidth="1"/>
    <col min="1542" max="1542" width="15.7109375" style="42" customWidth="1"/>
    <col min="1543" max="1543" width="16.28515625" style="42" customWidth="1"/>
    <col min="1544" max="1544" width="21.7109375" style="42" customWidth="1"/>
    <col min="1545" max="1545" width="18.28515625" style="42" customWidth="1"/>
    <col min="1546" max="1792" width="9.140625" style="42"/>
    <col min="1793" max="1793" width="11.7109375" style="42" customWidth="1"/>
    <col min="1794" max="1794" width="84.5703125" style="42" customWidth="1"/>
    <col min="1795" max="1795" width="22.140625" style="42" customWidth="1"/>
    <col min="1796" max="1796" width="16.28515625" style="42" customWidth="1"/>
    <col min="1797" max="1797" width="15.5703125" style="42" customWidth="1"/>
    <col min="1798" max="1798" width="15.7109375" style="42" customWidth="1"/>
    <col min="1799" max="1799" width="16.28515625" style="42" customWidth="1"/>
    <col min="1800" max="1800" width="21.7109375" style="42" customWidth="1"/>
    <col min="1801" max="1801" width="18.28515625" style="42" customWidth="1"/>
    <col min="1802" max="2048" width="9.140625" style="42"/>
    <col min="2049" max="2049" width="11.7109375" style="42" customWidth="1"/>
    <col min="2050" max="2050" width="84.5703125" style="42" customWidth="1"/>
    <col min="2051" max="2051" width="22.140625" style="42" customWidth="1"/>
    <col min="2052" max="2052" width="16.28515625" style="42" customWidth="1"/>
    <col min="2053" max="2053" width="15.5703125" style="42" customWidth="1"/>
    <col min="2054" max="2054" width="15.7109375" style="42" customWidth="1"/>
    <col min="2055" max="2055" width="16.28515625" style="42" customWidth="1"/>
    <col min="2056" max="2056" width="21.7109375" style="42" customWidth="1"/>
    <col min="2057" max="2057" width="18.28515625" style="42" customWidth="1"/>
    <col min="2058" max="2304" width="9.140625" style="42"/>
    <col min="2305" max="2305" width="11.7109375" style="42" customWidth="1"/>
    <col min="2306" max="2306" width="84.5703125" style="42" customWidth="1"/>
    <col min="2307" max="2307" width="22.140625" style="42" customWidth="1"/>
    <col min="2308" max="2308" width="16.28515625" style="42" customWidth="1"/>
    <col min="2309" max="2309" width="15.5703125" style="42" customWidth="1"/>
    <col min="2310" max="2310" width="15.7109375" style="42" customWidth="1"/>
    <col min="2311" max="2311" width="16.28515625" style="42" customWidth="1"/>
    <col min="2312" max="2312" width="21.7109375" style="42" customWidth="1"/>
    <col min="2313" max="2313" width="18.28515625" style="42" customWidth="1"/>
    <col min="2314" max="2560" width="9.140625" style="42"/>
    <col min="2561" max="2561" width="11.7109375" style="42" customWidth="1"/>
    <col min="2562" max="2562" width="84.5703125" style="42" customWidth="1"/>
    <col min="2563" max="2563" width="22.140625" style="42" customWidth="1"/>
    <col min="2564" max="2564" width="16.28515625" style="42" customWidth="1"/>
    <col min="2565" max="2565" width="15.5703125" style="42" customWidth="1"/>
    <col min="2566" max="2566" width="15.7109375" style="42" customWidth="1"/>
    <col min="2567" max="2567" width="16.28515625" style="42" customWidth="1"/>
    <col min="2568" max="2568" width="21.7109375" style="42" customWidth="1"/>
    <col min="2569" max="2569" width="18.28515625" style="42" customWidth="1"/>
    <col min="2570" max="2816" width="9.140625" style="42"/>
    <col min="2817" max="2817" width="11.7109375" style="42" customWidth="1"/>
    <col min="2818" max="2818" width="84.5703125" style="42" customWidth="1"/>
    <col min="2819" max="2819" width="22.140625" style="42" customWidth="1"/>
    <col min="2820" max="2820" width="16.28515625" style="42" customWidth="1"/>
    <col min="2821" max="2821" width="15.5703125" style="42" customWidth="1"/>
    <col min="2822" max="2822" width="15.7109375" style="42" customWidth="1"/>
    <col min="2823" max="2823" width="16.28515625" style="42" customWidth="1"/>
    <col min="2824" max="2824" width="21.7109375" style="42" customWidth="1"/>
    <col min="2825" max="2825" width="18.28515625" style="42" customWidth="1"/>
    <col min="2826" max="3072" width="9.140625" style="42"/>
    <col min="3073" max="3073" width="11.7109375" style="42" customWidth="1"/>
    <col min="3074" max="3074" width="84.5703125" style="42" customWidth="1"/>
    <col min="3075" max="3075" width="22.140625" style="42" customWidth="1"/>
    <col min="3076" max="3076" width="16.28515625" style="42" customWidth="1"/>
    <col min="3077" max="3077" width="15.5703125" style="42" customWidth="1"/>
    <col min="3078" max="3078" width="15.7109375" style="42" customWidth="1"/>
    <col min="3079" max="3079" width="16.28515625" style="42" customWidth="1"/>
    <col min="3080" max="3080" width="21.7109375" style="42" customWidth="1"/>
    <col min="3081" max="3081" width="18.28515625" style="42" customWidth="1"/>
    <col min="3082" max="3328" width="9.140625" style="42"/>
    <col min="3329" max="3329" width="11.7109375" style="42" customWidth="1"/>
    <col min="3330" max="3330" width="84.5703125" style="42" customWidth="1"/>
    <col min="3331" max="3331" width="22.140625" style="42" customWidth="1"/>
    <col min="3332" max="3332" width="16.28515625" style="42" customWidth="1"/>
    <col min="3333" max="3333" width="15.5703125" style="42" customWidth="1"/>
    <col min="3334" max="3334" width="15.7109375" style="42" customWidth="1"/>
    <col min="3335" max="3335" width="16.28515625" style="42" customWidth="1"/>
    <col min="3336" max="3336" width="21.7109375" style="42" customWidth="1"/>
    <col min="3337" max="3337" width="18.28515625" style="42" customWidth="1"/>
    <col min="3338" max="3584" width="9.140625" style="42"/>
    <col min="3585" max="3585" width="11.7109375" style="42" customWidth="1"/>
    <col min="3586" max="3586" width="84.5703125" style="42" customWidth="1"/>
    <col min="3587" max="3587" width="22.140625" style="42" customWidth="1"/>
    <col min="3588" max="3588" width="16.28515625" style="42" customWidth="1"/>
    <col min="3589" max="3589" width="15.5703125" style="42" customWidth="1"/>
    <col min="3590" max="3590" width="15.7109375" style="42" customWidth="1"/>
    <col min="3591" max="3591" width="16.28515625" style="42" customWidth="1"/>
    <col min="3592" max="3592" width="21.7109375" style="42" customWidth="1"/>
    <col min="3593" max="3593" width="18.28515625" style="42" customWidth="1"/>
    <col min="3594" max="3840" width="9.140625" style="42"/>
    <col min="3841" max="3841" width="11.7109375" style="42" customWidth="1"/>
    <col min="3842" max="3842" width="84.5703125" style="42" customWidth="1"/>
    <col min="3843" max="3843" width="22.140625" style="42" customWidth="1"/>
    <col min="3844" max="3844" width="16.28515625" style="42" customWidth="1"/>
    <col min="3845" max="3845" width="15.5703125" style="42" customWidth="1"/>
    <col min="3846" max="3846" width="15.7109375" style="42" customWidth="1"/>
    <col min="3847" max="3847" width="16.28515625" style="42" customWidth="1"/>
    <col min="3848" max="3848" width="21.7109375" style="42" customWidth="1"/>
    <col min="3849" max="3849" width="18.28515625" style="42" customWidth="1"/>
    <col min="3850" max="4096" width="9.140625" style="42"/>
    <col min="4097" max="4097" width="11.7109375" style="42" customWidth="1"/>
    <col min="4098" max="4098" width="84.5703125" style="42" customWidth="1"/>
    <col min="4099" max="4099" width="22.140625" style="42" customWidth="1"/>
    <col min="4100" max="4100" width="16.28515625" style="42" customWidth="1"/>
    <col min="4101" max="4101" width="15.5703125" style="42" customWidth="1"/>
    <col min="4102" max="4102" width="15.7109375" style="42" customWidth="1"/>
    <col min="4103" max="4103" width="16.28515625" style="42" customWidth="1"/>
    <col min="4104" max="4104" width="21.7109375" style="42" customWidth="1"/>
    <col min="4105" max="4105" width="18.28515625" style="42" customWidth="1"/>
    <col min="4106" max="4352" width="9.140625" style="42"/>
    <col min="4353" max="4353" width="11.7109375" style="42" customWidth="1"/>
    <col min="4354" max="4354" width="84.5703125" style="42" customWidth="1"/>
    <col min="4355" max="4355" width="22.140625" style="42" customWidth="1"/>
    <col min="4356" max="4356" width="16.28515625" style="42" customWidth="1"/>
    <col min="4357" max="4357" width="15.5703125" style="42" customWidth="1"/>
    <col min="4358" max="4358" width="15.7109375" style="42" customWidth="1"/>
    <col min="4359" max="4359" width="16.28515625" style="42" customWidth="1"/>
    <col min="4360" max="4360" width="21.7109375" style="42" customWidth="1"/>
    <col min="4361" max="4361" width="18.28515625" style="42" customWidth="1"/>
    <col min="4362" max="4608" width="9.140625" style="42"/>
    <col min="4609" max="4609" width="11.7109375" style="42" customWidth="1"/>
    <col min="4610" max="4610" width="84.5703125" style="42" customWidth="1"/>
    <col min="4611" max="4611" width="22.140625" style="42" customWidth="1"/>
    <col min="4612" max="4612" width="16.28515625" style="42" customWidth="1"/>
    <col min="4613" max="4613" width="15.5703125" style="42" customWidth="1"/>
    <col min="4614" max="4614" width="15.7109375" style="42" customWidth="1"/>
    <col min="4615" max="4615" width="16.28515625" style="42" customWidth="1"/>
    <col min="4616" max="4616" width="21.7109375" style="42" customWidth="1"/>
    <col min="4617" max="4617" width="18.28515625" style="42" customWidth="1"/>
    <col min="4618" max="4864" width="9.140625" style="42"/>
    <col min="4865" max="4865" width="11.7109375" style="42" customWidth="1"/>
    <col min="4866" max="4866" width="84.5703125" style="42" customWidth="1"/>
    <col min="4867" max="4867" width="22.140625" style="42" customWidth="1"/>
    <col min="4868" max="4868" width="16.28515625" style="42" customWidth="1"/>
    <col min="4869" max="4869" width="15.5703125" style="42" customWidth="1"/>
    <col min="4870" max="4870" width="15.7109375" style="42" customWidth="1"/>
    <col min="4871" max="4871" width="16.28515625" style="42" customWidth="1"/>
    <col min="4872" max="4872" width="21.7109375" style="42" customWidth="1"/>
    <col min="4873" max="4873" width="18.28515625" style="42" customWidth="1"/>
    <col min="4874" max="5120" width="9.140625" style="42"/>
    <col min="5121" max="5121" width="11.7109375" style="42" customWidth="1"/>
    <col min="5122" max="5122" width="84.5703125" style="42" customWidth="1"/>
    <col min="5123" max="5123" width="22.140625" style="42" customWidth="1"/>
    <col min="5124" max="5124" width="16.28515625" style="42" customWidth="1"/>
    <col min="5125" max="5125" width="15.5703125" style="42" customWidth="1"/>
    <col min="5126" max="5126" width="15.7109375" style="42" customWidth="1"/>
    <col min="5127" max="5127" width="16.28515625" style="42" customWidth="1"/>
    <col min="5128" max="5128" width="21.7109375" style="42" customWidth="1"/>
    <col min="5129" max="5129" width="18.28515625" style="42" customWidth="1"/>
    <col min="5130" max="5376" width="9.140625" style="42"/>
    <col min="5377" max="5377" width="11.7109375" style="42" customWidth="1"/>
    <col min="5378" max="5378" width="84.5703125" style="42" customWidth="1"/>
    <col min="5379" max="5379" width="22.140625" style="42" customWidth="1"/>
    <col min="5380" max="5380" width="16.28515625" style="42" customWidth="1"/>
    <col min="5381" max="5381" width="15.5703125" style="42" customWidth="1"/>
    <col min="5382" max="5382" width="15.7109375" style="42" customWidth="1"/>
    <col min="5383" max="5383" width="16.28515625" style="42" customWidth="1"/>
    <col min="5384" max="5384" width="21.7109375" style="42" customWidth="1"/>
    <col min="5385" max="5385" width="18.28515625" style="42" customWidth="1"/>
    <col min="5386" max="5632" width="9.140625" style="42"/>
    <col min="5633" max="5633" width="11.7109375" style="42" customWidth="1"/>
    <col min="5634" max="5634" width="84.5703125" style="42" customWidth="1"/>
    <col min="5635" max="5635" width="22.140625" style="42" customWidth="1"/>
    <col min="5636" max="5636" width="16.28515625" style="42" customWidth="1"/>
    <col min="5637" max="5637" width="15.5703125" style="42" customWidth="1"/>
    <col min="5638" max="5638" width="15.7109375" style="42" customWidth="1"/>
    <col min="5639" max="5639" width="16.28515625" style="42" customWidth="1"/>
    <col min="5640" max="5640" width="21.7109375" style="42" customWidth="1"/>
    <col min="5641" max="5641" width="18.28515625" style="42" customWidth="1"/>
    <col min="5642" max="5888" width="9.140625" style="42"/>
    <col min="5889" max="5889" width="11.7109375" style="42" customWidth="1"/>
    <col min="5890" max="5890" width="84.5703125" style="42" customWidth="1"/>
    <col min="5891" max="5891" width="22.140625" style="42" customWidth="1"/>
    <col min="5892" max="5892" width="16.28515625" style="42" customWidth="1"/>
    <col min="5893" max="5893" width="15.5703125" style="42" customWidth="1"/>
    <col min="5894" max="5894" width="15.7109375" style="42" customWidth="1"/>
    <col min="5895" max="5895" width="16.28515625" style="42" customWidth="1"/>
    <col min="5896" max="5896" width="21.7109375" style="42" customWidth="1"/>
    <col min="5897" max="5897" width="18.28515625" style="42" customWidth="1"/>
    <col min="5898" max="6144" width="9.140625" style="42"/>
    <col min="6145" max="6145" width="11.7109375" style="42" customWidth="1"/>
    <col min="6146" max="6146" width="84.5703125" style="42" customWidth="1"/>
    <col min="6147" max="6147" width="22.140625" style="42" customWidth="1"/>
    <col min="6148" max="6148" width="16.28515625" style="42" customWidth="1"/>
    <col min="6149" max="6149" width="15.5703125" style="42" customWidth="1"/>
    <col min="6150" max="6150" width="15.7109375" style="42" customWidth="1"/>
    <col min="6151" max="6151" width="16.28515625" style="42" customWidth="1"/>
    <col min="6152" max="6152" width="21.7109375" style="42" customWidth="1"/>
    <col min="6153" max="6153" width="18.28515625" style="42" customWidth="1"/>
    <col min="6154" max="6400" width="9.140625" style="42"/>
    <col min="6401" max="6401" width="11.7109375" style="42" customWidth="1"/>
    <col min="6402" max="6402" width="84.5703125" style="42" customWidth="1"/>
    <col min="6403" max="6403" width="22.140625" style="42" customWidth="1"/>
    <col min="6404" max="6404" width="16.28515625" style="42" customWidth="1"/>
    <col min="6405" max="6405" width="15.5703125" style="42" customWidth="1"/>
    <col min="6406" max="6406" width="15.7109375" style="42" customWidth="1"/>
    <col min="6407" max="6407" width="16.28515625" style="42" customWidth="1"/>
    <col min="6408" max="6408" width="21.7109375" style="42" customWidth="1"/>
    <col min="6409" max="6409" width="18.28515625" style="42" customWidth="1"/>
    <col min="6410" max="6656" width="9.140625" style="42"/>
    <col min="6657" max="6657" width="11.7109375" style="42" customWidth="1"/>
    <col min="6658" max="6658" width="84.5703125" style="42" customWidth="1"/>
    <col min="6659" max="6659" width="22.140625" style="42" customWidth="1"/>
    <col min="6660" max="6660" width="16.28515625" style="42" customWidth="1"/>
    <col min="6661" max="6661" width="15.5703125" style="42" customWidth="1"/>
    <col min="6662" max="6662" width="15.7109375" style="42" customWidth="1"/>
    <col min="6663" max="6663" width="16.28515625" style="42" customWidth="1"/>
    <col min="6664" max="6664" width="21.7109375" style="42" customWidth="1"/>
    <col min="6665" max="6665" width="18.28515625" style="42" customWidth="1"/>
    <col min="6666" max="6912" width="9.140625" style="42"/>
    <col min="6913" max="6913" width="11.7109375" style="42" customWidth="1"/>
    <col min="6914" max="6914" width="84.5703125" style="42" customWidth="1"/>
    <col min="6915" max="6915" width="22.140625" style="42" customWidth="1"/>
    <col min="6916" max="6916" width="16.28515625" style="42" customWidth="1"/>
    <col min="6917" max="6917" width="15.5703125" style="42" customWidth="1"/>
    <col min="6918" max="6918" width="15.7109375" style="42" customWidth="1"/>
    <col min="6919" max="6919" width="16.28515625" style="42" customWidth="1"/>
    <col min="6920" max="6920" width="21.7109375" style="42" customWidth="1"/>
    <col min="6921" max="6921" width="18.28515625" style="42" customWidth="1"/>
    <col min="6922" max="7168" width="9.140625" style="42"/>
    <col min="7169" max="7169" width="11.7109375" style="42" customWidth="1"/>
    <col min="7170" max="7170" width="84.5703125" style="42" customWidth="1"/>
    <col min="7171" max="7171" width="22.140625" style="42" customWidth="1"/>
    <col min="7172" max="7172" width="16.28515625" style="42" customWidth="1"/>
    <col min="7173" max="7173" width="15.5703125" style="42" customWidth="1"/>
    <col min="7174" max="7174" width="15.7109375" style="42" customWidth="1"/>
    <col min="7175" max="7175" width="16.28515625" style="42" customWidth="1"/>
    <col min="7176" max="7176" width="21.7109375" style="42" customWidth="1"/>
    <col min="7177" max="7177" width="18.28515625" style="42" customWidth="1"/>
    <col min="7178" max="7424" width="9.140625" style="42"/>
    <col min="7425" max="7425" width="11.7109375" style="42" customWidth="1"/>
    <col min="7426" max="7426" width="84.5703125" style="42" customWidth="1"/>
    <col min="7427" max="7427" width="22.140625" style="42" customWidth="1"/>
    <col min="7428" max="7428" width="16.28515625" style="42" customWidth="1"/>
    <col min="7429" max="7429" width="15.5703125" style="42" customWidth="1"/>
    <col min="7430" max="7430" width="15.7109375" style="42" customWidth="1"/>
    <col min="7431" max="7431" width="16.28515625" style="42" customWidth="1"/>
    <col min="7432" max="7432" width="21.7109375" style="42" customWidth="1"/>
    <col min="7433" max="7433" width="18.28515625" style="42" customWidth="1"/>
    <col min="7434" max="7680" width="9.140625" style="42"/>
    <col min="7681" max="7681" width="11.7109375" style="42" customWidth="1"/>
    <col min="7682" max="7682" width="84.5703125" style="42" customWidth="1"/>
    <col min="7683" max="7683" width="22.140625" style="42" customWidth="1"/>
    <col min="7684" max="7684" width="16.28515625" style="42" customWidth="1"/>
    <col min="7685" max="7685" width="15.5703125" style="42" customWidth="1"/>
    <col min="7686" max="7686" width="15.7109375" style="42" customWidth="1"/>
    <col min="7687" max="7687" width="16.28515625" style="42" customWidth="1"/>
    <col min="7688" max="7688" width="21.7109375" style="42" customWidth="1"/>
    <col min="7689" max="7689" width="18.28515625" style="42" customWidth="1"/>
    <col min="7690" max="7936" width="9.140625" style="42"/>
    <col min="7937" max="7937" width="11.7109375" style="42" customWidth="1"/>
    <col min="7938" max="7938" width="84.5703125" style="42" customWidth="1"/>
    <col min="7939" max="7939" width="22.140625" style="42" customWidth="1"/>
    <col min="7940" max="7940" width="16.28515625" style="42" customWidth="1"/>
    <col min="7941" max="7941" width="15.5703125" style="42" customWidth="1"/>
    <col min="7942" max="7942" width="15.7109375" style="42" customWidth="1"/>
    <col min="7943" max="7943" width="16.28515625" style="42" customWidth="1"/>
    <col min="7944" max="7944" width="21.7109375" style="42" customWidth="1"/>
    <col min="7945" max="7945" width="18.28515625" style="42" customWidth="1"/>
    <col min="7946" max="8192" width="9.140625" style="42"/>
    <col min="8193" max="8193" width="11.7109375" style="42" customWidth="1"/>
    <col min="8194" max="8194" width="84.5703125" style="42" customWidth="1"/>
    <col min="8195" max="8195" width="22.140625" style="42" customWidth="1"/>
    <col min="8196" max="8196" width="16.28515625" style="42" customWidth="1"/>
    <col min="8197" max="8197" width="15.5703125" style="42" customWidth="1"/>
    <col min="8198" max="8198" width="15.7109375" style="42" customWidth="1"/>
    <col min="8199" max="8199" width="16.28515625" style="42" customWidth="1"/>
    <col min="8200" max="8200" width="21.7109375" style="42" customWidth="1"/>
    <col min="8201" max="8201" width="18.28515625" style="42" customWidth="1"/>
    <col min="8202" max="8448" width="9.140625" style="42"/>
    <col min="8449" max="8449" width="11.7109375" style="42" customWidth="1"/>
    <col min="8450" max="8450" width="84.5703125" style="42" customWidth="1"/>
    <col min="8451" max="8451" width="22.140625" style="42" customWidth="1"/>
    <col min="8452" max="8452" width="16.28515625" style="42" customWidth="1"/>
    <col min="8453" max="8453" width="15.5703125" style="42" customWidth="1"/>
    <col min="8454" max="8454" width="15.7109375" style="42" customWidth="1"/>
    <col min="8455" max="8455" width="16.28515625" style="42" customWidth="1"/>
    <col min="8456" max="8456" width="21.7109375" style="42" customWidth="1"/>
    <col min="8457" max="8457" width="18.28515625" style="42" customWidth="1"/>
    <col min="8458" max="8704" width="9.140625" style="42"/>
    <col min="8705" max="8705" width="11.7109375" style="42" customWidth="1"/>
    <col min="8706" max="8706" width="84.5703125" style="42" customWidth="1"/>
    <col min="8707" max="8707" width="22.140625" style="42" customWidth="1"/>
    <col min="8708" max="8708" width="16.28515625" style="42" customWidth="1"/>
    <col min="8709" max="8709" width="15.5703125" style="42" customWidth="1"/>
    <col min="8710" max="8710" width="15.7109375" style="42" customWidth="1"/>
    <col min="8711" max="8711" width="16.28515625" style="42" customWidth="1"/>
    <col min="8712" max="8712" width="21.7109375" style="42" customWidth="1"/>
    <col min="8713" max="8713" width="18.28515625" style="42" customWidth="1"/>
    <col min="8714" max="8960" width="9.140625" style="42"/>
    <col min="8961" max="8961" width="11.7109375" style="42" customWidth="1"/>
    <col min="8962" max="8962" width="84.5703125" style="42" customWidth="1"/>
    <col min="8963" max="8963" width="22.140625" style="42" customWidth="1"/>
    <col min="8964" max="8964" width="16.28515625" style="42" customWidth="1"/>
    <col min="8965" max="8965" width="15.5703125" style="42" customWidth="1"/>
    <col min="8966" max="8966" width="15.7109375" style="42" customWidth="1"/>
    <col min="8967" max="8967" width="16.28515625" style="42" customWidth="1"/>
    <col min="8968" max="8968" width="21.7109375" style="42" customWidth="1"/>
    <col min="8969" max="8969" width="18.28515625" style="42" customWidth="1"/>
    <col min="8970" max="9216" width="9.140625" style="42"/>
    <col min="9217" max="9217" width="11.7109375" style="42" customWidth="1"/>
    <col min="9218" max="9218" width="84.5703125" style="42" customWidth="1"/>
    <col min="9219" max="9219" width="22.140625" style="42" customWidth="1"/>
    <col min="9220" max="9220" width="16.28515625" style="42" customWidth="1"/>
    <col min="9221" max="9221" width="15.5703125" style="42" customWidth="1"/>
    <col min="9222" max="9222" width="15.7109375" style="42" customWidth="1"/>
    <col min="9223" max="9223" width="16.28515625" style="42" customWidth="1"/>
    <col min="9224" max="9224" width="21.7109375" style="42" customWidth="1"/>
    <col min="9225" max="9225" width="18.28515625" style="42" customWidth="1"/>
    <col min="9226" max="9472" width="9.140625" style="42"/>
    <col min="9473" max="9473" width="11.7109375" style="42" customWidth="1"/>
    <col min="9474" max="9474" width="84.5703125" style="42" customWidth="1"/>
    <col min="9475" max="9475" width="22.140625" style="42" customWidth="1"/>
    <col min="9476" max="9476" width="16.28515625" style="42" customWidth="1"/>
    <col min="9477" max="9477" width="15.5703125" style="42" customWidth="1"/>
    <col min="9478" max="9478" width="15.7109375" style="42" customWidth="1"/>
    <col min="9479" max="9479" width="16.28515625" style="42" customWidth="1"/>
    <col min="9480" max="9480" width="21.7109375" style="42" customWidth="1"/>
    <col min="9481" max="9481" width="18.28515625" style="42" customWidth="1"/>
    <col min="9482" max="9728" width="9.140625" style="42"/>
    <col min="9729" max="9729" width="11.7109375" style="42" customWidth="1"/>
    <col min="9730" max="9730" width="84.5703125" style="42" customWidth="1"/>
    <col min="9731" max="9731" width="22.140625" style="42" customWidth="1"/>
    <col min="9732" max="9732" width="16.28515625" style="42" customWidth="1"/>
    <col min="9733" max="9733" width="15.5703125" style="42" customWidth="1"/>
    <col min="9734" max="9734" width="15.7109375" style="42" customWidth="1"/>
    <col min="9735" max="9735" width="16.28515625" style="42" customWidth="1"/>
    <col min="9736" max="9736" width="21.7109375" style="42" customWidth="1"/>
    <col min="9737" max="9737" width="18.28515625" style="42" customWidth="1"/>
    <col min="9738" max="9984" width="9.140625" style="42"/>
    <col min="9985" max="9985" width="11.7109375" style="42" customWidth="1"/>
    <col min="9986" max="9986" width="84.5703125" style="42" customWidth="1"/>
    <col min="9987" max="9987" width="22.140625" style="42" customWidth="1"/>
    <col min="9988" max="9988" width="16.28515625" style="42" customWidth="1"/>
    <col min="9989" max="9989" width="15.5703125" style="42" customWidth="1"/>
    <col min="9990" max="9990" width="15.7109375" style="42" customWidth="1"/>
    <col min="9991" max="9991" width="16.28515625" style="42" customWidth="1"/>
    <col min="9992" max="9992" width="21.7109375" style="42" customWidth="1"/>
    <col min="9993" max="9993" width="18.28515625" style="42" customWidth="1"/>
    <col min="9994" max="10240" width="9.140625" style="42"/>
    <col min="10241" max="10241" width="11.7109375" style="42" customWidth="1"/>
    <col min="10242" max="10242" width="84.5703125" style="42" customWidth="1"/>
    <col min="10243" max="10243" width="22.140625" style="42" customWidth="1"/>
    <col min="10244" max="10244" width="16.28515625" style="42" customWidth="1"/>
    <col min="10245" max="10245" width="15.5703125" style="42" customWidth="1"/>
    <col min="10246" max="10246" width="15.7109375" style="42" customWidth="1"/>
    <col min="10247" max="10247" width="16.28515625" style="42" customWidth="1"/>
    <col min="10248" max="10248" width="21.7109375" style="42" customWidth="1"/>
    <col min="10249" max="10249" width="18.28515625" style="42" customWidth="1"/>
    <col min="10250" max="10496" width="9.140625" style="42"/>
    <col min="10497" max="10497" width="11.7109375" style="42" customWidth="1"/>
    <col min="10498" max="10498" width="84.5703125" style="42" customWidth="1"/>
    <col min="10499" max="10499" width="22.140625" style="42" customWidth="1"/>
    <col min="10500" max="10500" width="16.28515625" style="42" customWidth="1"/>
    <col min="10501" max="10501" width="15.5703125" style="42" customWidth="1"/>
    <col min="10502" max="10502" width="15.7109375" style="42" customWidth="1"/>
    <col min="10503" max="10503" width="16.28515625" style="42" customWidth="1"/>
    <col min="10504" max="10504" width="21.7109375" style="42" customWidth="1"/>
    <col min="10505" max="10505" width="18.28515625" style="42" customWidth="1"/>
    <col min="10506" max="10752" width="9.140625" style="42"/>
    <col min="10753" max="10753" width="11.7109375" style="42" customWidth="1"/>
    <col min="10754" max="10754" width="84.5703125" style="42" customWidth="1"/>
    <col min="10755" max="10755" width="22.140625" style="42" customWidth="1"/>
    <col min="10756" max="10756" width="16.28515625" style="42" customWidth="1"/>
    <col min="10757" max="10757" width="15.5703125" style="42" customWidth="1"/>
    <col min="10758" max="10758" width="15.7109375" style="42" customWidth="1"/>
    <col min="10759" max="10759" width="16.28515625" style="42" customWidth="1"/>
    <col min="10760" max="10760" width="21.7109375" style="42" customWidth="1"/>
    <col min="10761" max="10761" width="18.28515625" style="42" customWidth="1"/>
    <col min="10762" max="11008" width="9.140625" style="42"/>
    <col min="11009" max="11009" width="11.7109375" style="42" customWidth="1"/>
    <col min="11010" max="11010" width="84.5703125" style="42" customWidth="1"/>
    <col min="11011" max="11011" width="22.140625" style="42" customWidth="1"/>
    <col min="11012" max="11012" width="16.28515625" style="42" customWidth="1"/>
    <col min="11013" max="11013" width="15.5703125" style="42" customWidth="1"/>
    <col min="11014" max="11014" width="15.7109375" style="42" customWidth="1"/>
    <col min="11015" max="11015" width="16.28515625" style="42" customWidth="1"/>
    <col min="11016" max="11016" width="21.7109375" style="42" customWidth="1"/>
    <col min="11017" max="11017" width="18.28515625" style="42" customWidth="1"/>
    <col min="11018" max="11264" width="9.140625" style="42"/>
    <col min="11265" max="11265" width="11.7109375" style="42" customWidth="1"/>
    <col min="11266" max="11266" width="84.5703125" style="42" customWidth="1"/>
    <col min="11267" max="11267" width="22.140625" style="42" customWidth="1"/>
    <col min="11268" max="11268" width="16.28515625" style="42" customWidth="1"/>
    <col min="11269" max="11269" width="15.5703125" style="42" customWidth="1"/>
    <col min="11270" max="11270" width="15.7109375" style="42" customWidth="1"/>
    <col min="11271" max="11271" width="16.28515625" style="42" customWidth="1"/>
    <col min="11272" max="11272" width="21.7109375" style="42" customWidth="1"/>
    <col min="11273" max="11273" width="18.28515625" style="42" customWidth="1"/>
    <col min="11274" max="11520" width="9.140625" style="42"/>
    <col min="11521" max="11521" width="11.7109375" style="42" customWidth="1"/>
    <col min="11522" max="11522" width="84.5703125" style="42" customWidth="1"/>
    <col min="11523" max="11523" width="22.140625" style="42" customWidth="1"/>
    <col min="11524" max="11524" width="16.28515625" style="42" customWidth="1"/>
    <col min="11525" max="11525" width="15.5703125" style="42" customWidth="1"/>
    <col min="11526" max="11526" width="15.7109375" style="42" customWidth="1"/>
    <col min="11527" max="11527" width="16.28515625" style="42" customWidth="1"/>
    <col min="11528" max="11528" width="21.7109375" style="42" customWidth="1"/>
    <col min="11529" max="11529" width="18.28515625" style="42" customWidth="1"/>
    <col min="11530" max="11776" width="9.140625" style="42"/>
    <col min="11777" max="11777" width="11.7109375" style="42" customWidth="1"/>
    <col min="11778" max="11778" width="84.5703125" style="42" customWidth="1"/>
    <col min="11779" max="11779" width="22.140625" style="42" customWidth="1"/>
    <col min="11780" max="11780" width="16.28515625" style="42" customWidth="1"/>
    <col min="11781" max="11781" width="15.5703125" style="42" customWidth="1"/>
    <col min="11782" max="11782" width="15.7109375" style="42" customWidth="1"/>
    <col min="11783" max="11783" width="16.28515625" style="42" customWidth="1"/>
    <col min="11784" max="11784" width="21.7109375" style="42" customWidth="1"/>
    <col min="11785" max="11785" width="18.28515625" style="42" customWidth="1"/>
    <col min="11786" max="12032" width="9.140625" style="42"/>
    <col min="12033" max="12033" width="11.7109375" style="42" customWidth="1"/>
    <col min="12034" max="12034" width="84.5703125" style="42" customWidth="1"/>
    <col min="12035" max="12035" width="22.140625" style="42" customWidth="1"/>
    <col min="12036" max="12036" width="16.28515625" style="42" customWidth="1"/>
    <col min="12037" max="12037" width="15.5703125" style="42" customWidth="1"/>
    <col min="12038" max="12038" width="15.7109375" style="42" customWidth="1"/>
    <col min="12039" max="12039" width="16.28515625" style="42" customWidth="1"/>
    <col min="12040" max="12040" width="21.7109375" style="42" customWidth="1"/>
    <col min="12041" max="12041" width="18.28515625" style="42" customWidth="1"/>
    <col min="12042" max="12288" width="9.140625" style="42"/>
    <col min="12289" max="12289" width="11.7109375" style="42" customWidth="1"/>
    <col min="12290" max="12290" width="84.5703125" style="42" customWidth="1"/>
    <col min="12291" max="12291" width="22.140625" style="42" customWidth="1"/>
    <col min="12292" max="12292" width="16.28515625" style="42" customWidth="1"/>
    <col min="12293" max="12293" width="15.5703125" style="42" customWidth="1"/>
    <col min="12294" max="12294" width="15.7109375" style="42" customWidth="1"/>
    <col min="12295" max="12295" width="16.28515625" style="42" customWidth="1"/>
    <col min="12296" max="12296" width="21.7109375" style="42" customWidth="1"/>
    <col min="12297" max="12297" width="18.28515625" style="42" customWidth="1"/>
    <col min="12298" max="12544" width="9.140625" style="42"/>
    <col min="12545" max="12545" width="11.7109375" style="42" customWidth="1"/>
    <col min="12546" max="12546" width="84.5703125" style="42" customWidth="1"/>
    <col min="12547" max="12547" width="22.140625" style="42" customWidth="1"/>
    <col min="12548" max="12548" width="16.28515625" style="42" customWidth="1"/>
    <col min="12549" max="12549" width="15.5703125" style="42" customWidth="1"/>
    <col min="12550" max="12550" width="15.7109375" style="42" customWidth="1"/>
    <col min="12551" max="12551" width="16.28515625" style="42" customWidth="1"/>
    <col min="12552" max="12552" width="21.7109375" style="42" customWidth="1"/>
    <col min="12553" max="12553" width="18.28515625" style="42" customWidth="1"/>
    <col min="12554" max="12800" width="9.140625" style="42"/>
    <col min="12801" max="12801" width="11.7109375" style="42" customWidth="1"/>
    <col min="12802" max="12802" width="84.5703125" style="42" customWidth="1"/>
    <col min="12803" max="12803" width="22.140625" style="42" customWidth="1"/>
    <col min="12804" max="12804" width="16.28515625" style="42" customWidth="1"/>
    <col min="12805" max="12805" width="15.5703125" style="42" customWidth="1"/>
    <col min="12806" max="12806" width="15.7109375" style="42" customWidth="1"/>
    <col min="12807" max="12807" width="16.28515625" style="42" customWidth="1"/>
    <col min="12808" max="12808" width="21.7109375" style="42" customWidth="1"/>
    <col min="12809" max="12809" width="18.28515625" style="42" customWidth="1"/>
    <col min="12810" max="13056" width="9.140625" style="42"/>
    <col min="13057" max="13057" width="11.7109375" style="42" customWidth="1"/>
    <col min="13058" max="13058" width="84.5703125" style="42" customWidth="1"/>
    <col min="13059" max="13059" width="22.140625" style="42" customWidth="1"/>
    <col min="13060" max="13060" width="16.28515625" style="42" customWidth="1"/>
    <col min="13061" max="13061" width="15.5703125" style="42" customWidth="1"/>
    <col min="13062" max="13062" width="15.7109375" style="42" customWidth="1"/>
    <col min="13063" max="13063" width="16.28515625" style="42" customWidth="1"/>
    <col min="13064" max="13064" width="21.7109375" style="42" customWidth="1"/>
    <col min="13065" max="13065" width="18.28515625" style="42" customWidth="1"/>
    <col min="13066" max="13312" width="9.140625" style="42"/>
    <col min="13313" max="13313" width="11.7109375" style="42" customWidth="1"/>
    <col min="13314" max="13314" width="84.5703125" style="42" customWidth="1"/>
    <col min="13315" max="13315" width="22.140625" style="42" customWidth="1"/>
    <col min="13316" max="13316" width="16.28515625" style="42" customWidth="1"/>
    <col min="13317" max="13317" width="15.5703125" style="42" customWidth="1"/>
    <col min="13318" max="13318" width="15.7109375" style="42" customWidth="1"/>
    <col min="13319" max="13319" width="16.28515625" style="42" customWidth="1"/>
    <col min="13320" max="13320" width="21.7109375" style="42" customWidth="1"/>
    <col min="13321" max="13321" width="18.28515625" style="42" customWidth="1"/>
    <col min="13322" max="13568" width="9.140625" style="42"/>
    <col min="13569" max="13569" width="11.7109375" style="42" customWidth="1"/>
    <col min="13570" max="13570" width="84.5703125" style="42" customWidth="1"/>
    <col min="13571" max="13571" width="22.140625" style="42" customWidth="1"/>
    <col min="13572" max="13572" width="16.28515625" style="42" customWidth="1"/>
    <col min="13573" max="13573" width="15.5703125" style="42" customWidth="1"/>
    <col min="13574" max="13574" width="15.7109375" style="42" customWidth="1"/>
    <col min="13575" max="13575" width="16.28515625" style="42" customWidth="1"/>
    <col min="13576" max="13576" width="21.7109375" style="42" customWidth="1"/>
    <col min="13577" max="13577" width="18.28515625" style="42" customWidth="1"/>
    <col min="13578" max="13824" width="9.140625" style="42"/>
    <col min="13825" max="13825" width="11.7109375" style="42" customWidth="1"/>
    <col min="13826" max="13826" width="84.5703125" style="42" customWidth="1"/>
    <col min="13827" max="13827" width="22.140625" style="42" customWidth="1"/>
    <col min="13828" max="13828" width="16.28515625" style="42" customWidth="1"/>
    <col min="13829" max="13829" width="15.5703125" style="42" customWidth="1"/>
    <col min="13830" max="13830" width="15.7109375" style="42" customWidth="1"/>
    <col min="13831" max="13831" width="16.28515625" style="42" customWidth="1"/>
    <col min="13832" max="13832" width="21.7109375" style="42" customWidth="1"/>
    <col min="13833" max="13833" width="18.28515625" style="42" customWidth="1"/>
    <col min="13834" max="14080" width="9.140625" style="42"/>
    <col min="14081" max="14081" width="11.7109375" style="42" customWidth="1"/>
    <col min="14082" max="14082" width="84.5703125" style="42" customWidth="1"/>
    <col min="14083" max="14083" width="22.140625" style="42" customWidth="1"/>
    <col min="14084" max="14084" width="16.28515625" style="42" customWidth="1"/>
    <col min="14085" max="14085" width="15.5703125" style="42" customWidth="1"/>
    <col min="14086" max="14086" width="15.7109375" style="42" customWidth="1"/>
    <col min="14087" max="14087" width="16.28515625" style="42" customWidth="1"/>
    <col min="14088" max="14088" width="21.7109375" style="42" customWidth="1"/>
    <col min="14089" max="14089" width="18.28515625" style="42" customWidth="1"/>
    <col min="14090" max="14336" width="9.140625" style="42"/>
    <col min="14337" max="14337" width="11.7109375" style="42" customWidth="1"/>
    <col min="14338" max="14338" width="84.5703125" style="42" customWidth="1"/>
    <col min="14339" max="14339" width="22.140625" style="42" customWidth="1"/>
    <col min="14340" max="14340" width="16.28515625" style="42" customWidth="1"/>
    <col min="14341" max="14341" width="15.5703125" style="42" customWidth="1"/>
    <col min="14342" max="14342" width="15.7109375" style="42" customWidth="1"/>
    <col min="14343" max="14343" width="16.28515625" style="42" customWidth="1"/>
    <col min="14344" max="14344" width="21.7109375" style="42" customWidth="1"/>
    <col min="14345" max="14345" width="18.28515625" style="42" customWidth="1"/>
    <col min="14346" max="14592" width="9.140625" style="42"/>
    <col min="14593" max="14593" width="11.7109375" style="42" customWidth="1"/>
    <col min="14594" max="14594" width="84.5703125" style="42" customWidth="1"/>
    <col min="14595" max="14595" width="22.140625" style="42" customWidth="1"/>
    <col min="14596" max="14596" width="16.28515625" style="42" customWidth="1"/>
    <col min="14597" max="14597" width="15.5703125" style="42" customWidth="1"/>
    <col min="14598" max="14598" width="15.7109375" style="42" customWidth="1"/>
    <col min="14599" max="14599" width="16.28515625" style="42" customWidth="1"/>
    <col min="14600" max="14600" width="21.7109375" style="42" customWidth="1"/>
    <col min="14601" max="14601" width="18.28515625" style="42" customWidth="1"/>
    <col min="14602" max="14848" width="9.140625" style="42"/>
    <col min="14849" max="14849" width="11.7109375" style="42" customWidth="1"/>
    <col min="14850" max="14850" width="84.5703125" style="42" customWidth="1"/>
    <col min="14851" max="14851" width="22.140625" style="42" customWidth="1"/>
    <col min="14852" max="14852" width="16.28515625" style="42" customWidth="1"/>
    <col min="14853" max="14853" width="15.5703125" style="42" customWidth="1"/>
    <col min="14854" max="14854" width="15.7109375" style="42" customWidth="1"/>
    <col min="14855" max="14855" width="16.28515625" style="42" customWidth="1"/>
    <col min="14856" max="14856" width="21.7109375" style="42" customWidth="1"/>
    <col min="14857" max="14857" width="18.28515625" style="42" customWidth="1"/>
    <col min="14858" max="15104" width="9.140625" style="42"/>
    <col min="15105" max="15105" width="11.7109375" style="42" customWidth="1"/>
    <col min="15106" max="15106" width="84.5703125" style="42" customWidth="1"/>
    <col min="15107" max="15107" width="22.140625" style="42" customWidth="1"/>
    <col min="15108" max="15108" width="16.28515625" style="42" customWidth="1"/>
    <col min="15109" max="15109" width="15.5703125" style="42" customWidth="1"/>
    <col min="15110" max="15110" width="15.7109375" style="42" customWidth="1"/>
    <col min="15111" max="15111" width="16.28515625" style="42" customWidth="1"/>
    <col min="15112" max="15112" width="21.7109375" style="42" customWidth="1"/>
    <col min="15113" max="15113" width="18.28515625" style="42" customWidth="1"/>
    <col min="15114" max="15360" width="9.140625" style="42"/>
    <col min="15361" max="15361" width="11.7109375" style="42" customWidth="1"/>
    <col min="15362" max="15362" width="84.5703125" style="42" customWidth="1"/>
    <col min="15363" max="15363" width="22.140625" style="42" customWidth="1"/>
    <col min="15364" max="15364" width="16.28515625" style="42" customWidth="1"/>
    <col min="15365" max="15365" width="15.5703125" style="42" customWidth="1"/>
    <col min="15366" max="15366" width="15.7109375" style="42" customWidth="1"/>
    <col min="15367" max="15367" width="16.28515625" style="42" customWidth="1"/>
    <col min="15368" max="15368" width="21.7109375" style="42" customWidth="1"/>
    <col min="15369" max="15369" width="18.28515625" style="42" customWidth="1"/>
    <col min="15370" max="15616" width="9.140625" style="42"/>
    <col min="15617" max="15617" width="11.7109375" style="42" customWidth="1"/>
    <col min="15618" max="15618" width="84.5703125" style="42" customWidth="1"/>
    <col min="15619" max="15619" width="22.140625" style="42" customWidth="1"/>
    <col min="15620" max="15620" width="16.28515625" style="42" customWidth="1"/>
    <col min="15621" max="15621" width="15.5703125" style="42" customWidth="1"/>
    <col min="15622" max="15622" width="15.7109375" style="42" customWidth="1"/>
    <col min="15623" max="15623" width="16.28515625" style="42" customWidth="1"/>
    <col min="15624" max="15624" width="21.7109375" style="42" customWidth="1"/>
    <col min="15625" max="15625" width="18.28515625" style="42" customWidth="1"/>
    <col min="15626" max="15872" width="9.140625" style="42"/>
    <col min="15873" max="15873" width="11.7109375" style="42" customWidth="1"/>
    <col min="15874" max="15874" width="84.5703125" style="42" customWidth="1"/>
    <col min="15875" max="15875" width="22.140625" style="42" customWidth="1"/>
    <col min="15876" max="15876" width="16.28515625" style="42" customWidth="1"/>
    <col min="15877" max="15877" width="15.5703125" style="42" customWidth="1"/>
    <col min="15878" max="15878" width="15.7109375" style="42" customWidth="1"/>
    <col min="15879" max="15879" width="16.28515625" style="42" customWidth="1"/>
    <col min="15880" max="15880" width="21.7109375" style="42" customWidth="1"/>
    <col min="15881" max="15881" width="18.28515625" style="42" customWidth="1"/>
    <col min="15882" max="16128" width="9.140625" style="42"/>
    <col min="16129" max="16129" width="11.7109375" style="42" customWidth="1"/>
    <col min="16130" max="16130" width="84.5703125" style="42" customWidth="1"/>
    <col min="16131" max="16131" width="22.140625" style="42" customWidth="1"/>
    <col min="16132" max="16132" width="16.28515625" style="42" customWidth="1"/>
    <col min="16133" max="16133" width="15.5703125" style="42" customWidth="1"/>
    <col min="16134" max="16134" width="15.7109375" style="42" customWidth="1"/>
    <col min="16135" max="16135" width="16.28515625" style="42" customWidth="1"/>
    <col min="16136" max="16136" width="21.7109375" style="42" customWidth="1"/>
    <col min="16137" max="16137" width="18.28515625" style="42" customWidth="1"/>
    <col min="16138" max="16384" width="9.140625" style="42"/>
  </cols>
  <sheetData>
    <row r="1" spans="1:9" ht="17.25" customHeight="1" x14ac:dyDescent="0.2">
      <c r="A1" s="152" t="s">
        <v>20</v>
      </c>
      <c r="B1" s="152"/>
      <c r="C1" s="152"/>
      <c r="D1" s="152"/>
      <c r="E1" s="152"/>
      <c r="F1" s="152"/>
      <c r="G1" s="153" t="s">
        <v>180</v>
      </c>
      <c r="H1" s="154"/>
      <c r="I1" s="154"/>
    </row>
    <row r="2" spans="1:9" ht="27" customHeight="1" x14ac:dyDescent="0.2">
      <c r="A2" s="155" t="s">
        <v>254</v>
      </c>
      <c r="B2" s="155"/>
      <c r="C2" s="155"/>
      <c r="D2" s="155"/>
      <c r="E2" s="155"/>
      <c r="F2" s="155"/>
      <c r="G2" s="155"/>
      <c r="H2" s="155"/>
      <c r="I2" s="155"/>
    </row>
    <row r="3" spans="1:9" ht="17.25" customHeight="1" x14ac:dyDescent="0.2">
      <c r="A3" s="43"/>
      <c r="B3" s="156" t="s">
        <v>21</v>
      </c>
      <c r="C3" s="156"/>
      <c r="D3" s="156"/>
      <c r="E3" s="156"/>
      <c r="F3" s="156"/>
      <c r="G3" s="156"/>
      <c r="H3" s="156"/>
      <c r="I3" s="156"/>
    </row>
    <row r="4" spans="1:9" x14ac:dyDescent="0.2">
      <c r="B4" s="44"/>
      <c r="C4" s="44"/>
      <c r="E4" s="45"/>
      <c r="F4" s="45"/>
      <c r="G4" s="45"/>
      <c r="H4" s="45"/>
      <c r="I4" s="46" t="s">
        <v>22</v>
      </c>
    </row>
    <row r="5" spans="1:9" ht="17.25" customHeight="1" x14ac:dyDescent="0.2">
      <c r="A5" s="157" t="s">
        <v>23</v>
      </c>
      <c r="B5" s="157" t="s">
        <v>24</v>
      </c>
      <c r="C5" s="158" t="s">
        <v>25</v>
      </c>
      <c r="D5" s="158"/>
      <c r="E5" s="158"/>
      <c r="F5" s="158"/>
      <c r="G5" s="158"/>
      <c r="H5" s="158"/>
      <c r="I5" s="159" t="s">
        <v>26</v>
      </c>
    </row>
    <row r="6" spans="1:9" ht="41.25" customHeight="1" x14ac:dyDescent="0.2">
      <c r="A6" s="157"/>
      <c r="B6" s="157"/>
      <c r="C6" s="157" t="s">
        <v>255</v>
      </c>
      <c r="D6" s="159" t="s">
        <v>27</v>
      </c>
      <c r="E6" s="157" t="s">
        <v>28</v>
      </c>
      <c r="F6" s="157"/>
      <c r="G6" s="157"/>
      <c r="H6" s="159" t="s">
        <v>29</v>
      </c>
      <c r="I6" s="159"/>
    </row>
    <row r="7" spans="1:9" ht="62.25" customHeight="1" x14ac:dyDescent="0.2">
      <c r="A7" s="157"/>
      <c r="B7" s="157"/>
      <c r="C7" s="157"/>
      <c r="D7" s="159"/>
      <c r="E7" s="47" t="s">
        <v>30</v>
      </c>
      <c r="F7" s="47" t="s">
        <v>31</v>
      </c>
      <c r="G7" s="47" t="s">
        <v>32</v>
      </c>
      <c r="H7" s="159"/>
      <c r="I7" s="159"/>
    </row>
    <row r="8" spans="1:9" s="49" customFormat="1" ht="12.75" x14ac:dyDescent="0.2">
      <c r="A8" s="25">
        <v>1</v>
      </c>
      <c r="B8" s="25">
        <v>2</v>
      </c>
      <c r="C8" s="25">
        <v>3</v>
      </c>
      <c r="D8" s="48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</row>
    <row r="9" spans="1:9" s="50" customFormat="1" x14ac:dyDescent="0.2">
      <c r="A9" s="151" t="s">
        <v>33</v>
      </c>
      <c r="B9" s="151"/>
      <c r="C9" s="95">
        <f t="shared" ref="C9:H9" si="0">C11+C24+C29</f>
        <v>6871.2000000000007</v>
      </c>
      <c r="D9" s="95">
        <f t="shared" si="0"/>
        <v>6871.2000000000007</v>
      </c>
      <c r="E9" s="95">
        <f t="shared" si="0"/>
        <v>139.5</v>
      </c>
      <c r="F9" s="95">
        <f t="shared" si="0"/>
        <v>0</v>
      </c>
      <c r="G9" s="95">
        <f t="shared" si="0"/>
        <v>139.5</v>
      </c>
      <c r="H9" s="95">
        <f t="shared" si="0"/>
        <v>7010.7000000000007</v>
      </c>
      <c r="I9" s="96"/>
    </row>
    <row r="10" spans="1:9" x14ac:dyDescent="0.2">
      <c r="A10" s="147" t="s">
        <v>5</v>
      </c>
      <c r="B10" s="147"/>
      <c r="C10" s="97"/>
      <c r="D10" s="95"/>
      <c r="E10" s="98"/>
      <c r="F10" s="98"/>
      <c r="G10" s="98"/>
      <c r="H10" s="98"/>
      <c r="I10" s="99"/>
    </row>
    <row r="11" spans="1:9" ht="30" customHeight="1" x14ac:dyDescent="0.2">
      <c r="A11" s="100" t="s">
        <v>34</v>
      </c>
      <c r="B11" s="101" t="s">
        <v>35</v>
      </c>
      <c r="C11" s="98">
        <f t="shared" ref="C11:H11" si="1">C13+C14+C15+C16+C17+C18+C19+C20+C21</f>
        <v>2406.2000000000003</v>
      </c>
      <c r="D11" s="98">
        <f t="shared" si="1"/>
        <v>2406.2000000000003</v>
      </c>
      <c r="E11" s="98">
        <f t="shared" si="1"/>
        <v>139.5</v>
      </c>
      <c r="F11" s="98">
        <f t="shared" si="1"/>
        <v>0</v>
      </c>
      <c r="G11" s="98">
        <f t="shared" si="1"/>
        <v>139.5</v>
      </c>
      <c r="H11" s="98">
        <f t="shared" si="1"/>
        <v>2545.7000000000003</v>
      </c>
      <c r="I11" s="141" t="s">
        <v>257</v>
      </c>
    </row>
    <row r="12" spans="1:9" x14ac:dyDescent="0.2">
      <c r="A12" s="100"/>
      <c r="B12" s="25" t="s">
        <v>36</v>
      </c>
      <c r="C12" s="98"/>
      <c r="D12" s="98"/>
      <c r="E12" s="98"/>
      <c r="F12" s="98"/>
      <c r="G12" s="98">
        <f t="shared" ref="G12:G75" si="2">E12+F12</f>
        <v>0</v>
      </c>
      <c r="H12" s="98">
        <f t="shared" ref="H12:H75" si="3">D12+G12</f>
        <v>0</v>
      </c>
      <c r="I12" s="99"/>
    </row>
    <row r="13" spans="1:9" x14ac:dyDescent="0.2">
      <c r="A13" s="100"/>
      <c r="B13" s="101" t="s">
        <v>37</v>
      </c>
      <c r="C13" s="98">
        <v>689.5</v>
      </c>
      <c r="D13" s="98">
        <v>689.5</v>
      </c>
      <c r="E13" s="98"/>
      <c r="F13" s="98"/>
      <c r="G13" s="98">
        <f t="shared" si="2"/>
        <v>0</v>
      </c>
      <c r="H13" s="98">
        <f t="shared" si="3"/>
        <v>689.5</v>
      </c>
      <c r="I13" s="99"/>
    </row>
    <row r="14" spans="1:9" ht="47.25" x14ac:dyDescent="0.2">
      <c r="A14" s="100"/>
      <c r="B14" s="101" t="s">
        <v>38</v>
      </c>
      <c r="C14" s="98"/>
      <c r="D14" s="98"/>
      <c r="E14" s="98"/>
      <c r="F14" s="98"/>
      <c r="G14" s="98">
        <f t="shared" si="2"/>
        <v>0</v>
      </c>
      <c r="H14" s="98">
        <f t="shared" si="3"/>
        <v>0</v>
      </c>
      <c r="I14" s="99"/>
    </row>
    <row r="15" spans="1:9" x14ac:dyDescent="0.2">
      <c r="A15" s="100"/>
      <c r="B15" s="101" t="s">
        <v>39</v>
      </c>
      <c r="C15" s="98"/>
      <c r="D15" s="98"/>
      <c r="E15" s="98"/>
      <c r="F15" s="98"/>
      <c r="G15" s="98">
        <f t="shared" si="2"/>
        <v>0</v>
      </c>
      <c r="H15" s="98">
        <f t="shared" si="3"/>
        <v>0</v>
      </c>
      <c r="I15" s="99"/>
    </row>
    <row r="16" spans="1:9" x14ac:dyDescent="0.2">
      <c r="A16" s="100"/>
      <c r="B16" s="101" t="s">
        <v>40</v>
      </c>
      <c r="C16" s="98">
        <v>72.2</v>
      </c>
      <c r="D16" s="98">
        <v>72.2</v>
      </c>
      <c r="E16" s="98">
        <v>39.5</v>
      </c>
      <c r="F16" s="98"/>
      <c r="G16" s="98">
        <f t="shared" si="2"/>
        <v>39.5</v>
      </c>
      <c r="H16" s="98">
        <f t="shared" si="3"/>
        <v>111.7</v>
      </c>
      <c r="I16" s="99"/>
    </row>
    <row r="17" spans="1:9" ht="20.25" customHeight="1" x14ac:dyDescent="0.2">
      <c r="A17" s="100"/>
      <c r="B17" s="101" t="s">
        <v>41</v>
      </c>
      <c r="C17" s="98"/>
      <c r="D17" s="98"/>
      <c r="E17" s="98"/>
      <c r="F17" s="98"/>
      <c r="G17" s="98">
        <f t="shared" si="2"/>
        <v>0</v>
      </c>
      <c r="H17" s="98">
        <f t="shared" si="3"/>
        <v>0</v>
      </c>
      <c r="I17" s="99"/>
    </row>
    <row r="18" spans="1:9" x14ac:dyDescent="0.2">
      <c r="A18" s="100"/>
      <c r="B18" s="101" t="s">
        <v>42</v>
      </c>
      <c r="C18" s="98">
        <v>96.6</v>
      </c>
      <c r="D18" s="98">
        <v>96.6</v>
      </c>
      <c r="E18" s="98"/>
      <c r="F18" s="98"/>
      <c r="G18" s="98">
        <f t="shared" si="2"/>
        <v>0</v>
      </c>
      <c r="H18" s="98">
        <f t="shared" si="3"/>
        <v>96.6</v>
      </c>
      <c r="I18" s="99"/>
    </row>
    <row r="19" spans="1:9" x14ac:dyDescent="0.2">
      <c r="A19" s="100"/>
      <c r="B19" s="101" t="s">
        <v>43</v>
      </c>
      <c r="C19" s="98">
        <v>1328.6</v>
      </c>
      <c r="D19" s="98">
        <v>1328.6</v>
      </c>
      <c r="E19" s="98">
        <v>100</v>
      </c>
      <c r="F19" s="98"/>
      <c r="G19" s="98">
        <f t="shared" si="2"/>
        <v>100</v>
      </c>
      <c r="H19" s="98">
        <f t="shared" si="3"/>
        <v>1428.6</v>
      </c>
      <c r="I19" s="99"/>
    </row>
    <row r="20" spans="1:9" x14ac:dyDescent="0.2">
      <c r="A20" s="100"/>
      <c r="B20" s="101" t="s">
        <v>44</v>
      </c>
      <c r="C20" s="98">
        <v>71.400000000000006</v>
      </c>
      <c r="D20" s="98">
        <v>71.400000000000006</v>
      </c>
      <c r="E20" s="98"/>
      <c r="F20" s="98"/>
      <c r="G20" s="98">
        <f t="shared" si="2"/>
        <v>0</v>
      </c>
      <c r="H20" s="98">
        <f t="shared" si="3"/>
        <v>71.400000000000006</v>
      </c>
      <c r="I20" s="99"/>
    </row>
    <row r="21" spans="1:9" x14ac:dyDescent="0.2">
      <c r="A21" s="100"/>
      <c r="B21" s="101" t="s">
        <v>45</v>
      </c>
      <c r="C21" s="98">
        <f t="shared" ref="C21:H21" si="4">C22+C23</f>
        <v>147.9</v>
      </c>
      <c r="D21" s="98">
        <f t="shared" si="4"/>
        <v>147.9</v>
      </c>
      <c r="E21" s="98">
        <f t="shared" si="4"/>
        <v>0</v>
      </c>
      <c r="F21" s="98">
        <f t="shared" si="4"/>
        <v>0</v>
      </c>
      <c r="G21" s="98">
        <f t="shared" si="4"/>
        <v>0</v>
      </c>
      <c r="H21" s="98">
        <f t="shared" si="4"/>
        <v>147.9</v>
      </c>
      <c r="I21" s="99"/>
    </row>
    <row r="22" spans="1:9" ht="31.5" x14ac:dyDescent="0.2">
      <c r="A22" s="100"/>
      <c r="B22" s="101" t="s">
        <v>256</v>
      </c>
      <c r="C22" s="98">
        <v>147.9</v>
      </c>
      <c r="D22" s="98">
        <v>147.9</v>
      </c>
      <c r="E22" s="98"/>
      <c r="F22" s="98"/>
      <c r="G22" s="98">
        <f t="shared" si="2"/>
        <v>0</v>
      </c>
      <c r="H22" s="98">
        <f t="shared" si="3"/>
        <v>147.9</v>
      </c>
      <c r="I22" s="99"/>
    </row>
    <row r="23" spans="1:9" x14ac:dyDescent="0.2">
      <c r="A23" s="100"/>
      <c r="B23" s="101"/>
      <c r="C23" s="98"/>
      <c r="D23" s="98"/>
      <c r="E23" s="98"/>
      <c r="F23" s="98"/>
      <c r="G23" s="98">
        <f t="shared" si="2"/>
        <v>0</v>
      </c>
      <c r="H23" s="98">
        <f t="shared" si="3"/>
        <v>0</v>
      </c>
      <c r="I23" s="99"/>
    </row>
    <row r="24" spans="1:9" ht="15.6" customHeight="1" x14ac:dyDescent="0.2">
      <c r="A24" s="160" t="s">
        <v>46</v>
      </c>
      <c r="B24" s="101" t="s">
        <v>47</v>
      </c>
      <c r="C24" s="98">
        <f t="shared" ref="C24:H24" si="5">C25+C26+C27+C28</f>
        <v>4465</v>
      </c>
      <c r="D24" s="98">
        <f t="shared" si="5"/>
        <v>4465</v>
      </c>
      <c r="E24" s="98">
        <f t="shared" si="5"/>
        <v>0</v>
      </c>
      <c r="F24" s="98">
        <f t="shared" si="5"/>
        <v>0</v>
      </c>
      <c r="G24" s="98">
        <f t="shared" si="5"/>
        <v>0</v>
      </c>
      <c r="H24" s="98">
        <f t="shared" si="5"/>
        <v>4465</v>
      </c>
      <c r="I24" s="99"/>
    </row>
    <row r="25" spans="1:9" x14ac:dyDescent="0.2">
      <c r="A25" s="160"/>
      <c r="B25" s="102" t="s">
        <v>48</v>
      </c>
      <c r="C25" s="98">
        <v>4465</v>
      </c>
      <c r="D25" s="98">
        <v>4465</v>
      </c>
      <c r="E25" s="98"/>
      <c r="F25" s="98"/>
      <c r="G25" s="98">
        <f t="shared" si="2"/>
        <v>0</v>
      </c>
      <c r="H25" s="98">
        <f t="shared" si="3"/>
        <v>4465</v>
      </c>
      <c r="I25" s="99"/>
    </row>
    <row r="26" spans="1:9" ht="26.25" customHeight="1" x14ac:dyDescent="0.2">
      <c r="A26" s="160"/>
      <c r="B26" s="102" t="s">
        <v>49</v>
      </c>
      <c r="C26" s="98"/>
      <c r="D26" s="98"/>
      <c r="E26" s="98"/>
      <c r="F26" s="98"/>
      <c r="G26" s="98">
        <f t="shared" si="2"/>
        <v>0</v>
      </c>
      <c r="H26" s="98">
        <f t="shared" si="3"/>
        <v>0</v>
      </c>
      <c r="I26" s="99"/>
    </row>
    <row r="27" spans="1:9" ht="24.75" customHeight="1" x14ac:dyDescent="0.2">
      <c r="A27" s="100"/>
      <c r="B27" s="102" t="s">
        <v>50</v>
      </c>
      <c r="C27" s="98"/>
      <c r="D27" s="98"/>
      <c r="E27" s="98"/>
      <c r="F27" s="98"/>
      <c r="G27" s="98">
        <f t="shared" si="2"/>
        <v>0</v>
      </c>
      <c r="H27" s="98">
        <f t="shared" si="3"/>
        <v>0</v>
      </c>
      <c r="I27" s="99"/>
    </row>
    <row r="28" spans="1:9" ht="16.5" customHeight="1" x14ac:dyDescent="0.2">
      <c r="A28" s="100"/>
      <c r="B28" s="102" t="s">
        <v>51</v>
      </c>
      <c r="C28" s="98"/>
      <c r="D28" s="98"/>
      <c r="E28" s="98"/>
      <c r="F28" s="98"/>
      <c r="G28" s="98">
        <f t="shared" si="2"/>
        <v>0</v>
      </c>
      <c r="H28" s="98">
        <f t="shared" si="3"/>
        <v>0</v>
      </c>
      <c r="I28" s="99"/>
    </row>
    <row r="29" spans="1:9" x14ac:dyDescent="0.2">
      <c r="A29" s="100" t="s">
        <v>52</v>
      </c>
      <c r="B29" s="103" t="s">
        <v>53</v>
      </c>
      <c r="C29" s="98"/>
      <c r="D29" s="98"/>
      <c r="E29" s="98"/>
      <c r="F29" s="98"/>
      <c r="G29" s="98">
        <f t="shared" si="2"/>
        <v>0</v>
      </c>
      <c r="H29" s="98">
        <f t="shared" si="3"/>
        <v>0</v>
      </c>
      <c r="I29" s="99"/>
    </row>
    <row r="30" spans="1:9" s="50" customFormat="1" ht="15.75" customHeight="1" x14ac:dyDescent="0.2">
      <c r="A30" s="151" t="s">
        <v>54</v>
      </c>
      <c r="B30" s="151"/>
      <c r="C30" s="95">
        <f t="shared" ref="C30:H30" si="6">C32+C58+C67+C76+C88</f>
        <v>6871.2000000000007</v>
      </c>
      <c r="D30" s="95">
        <f t="shared" si="6"/>
        <v>6871.2000000000016</v>
      </c>
      <c r="E30" s="95">
        <f t="shared" si="6"/>
        <v>139.5</v>
      </c>
      <c r="F30" s="95">
        <f t="shared" si="6"/>
        <v>0</v>
      </c>
      <c r="G30" s="95">
        <f t="shared" si="6"/>
        <v>139.5</v>
      </c>
      <c r="H30" s="95">
        <f t="shared" si="6"/>
        <v>7010.7000000000007</v>
      </c>
      <c r="I30" s="96"/>
    </row>
    <row r="31" spans="1:9" s="50" customFormat="1" ht="13.5" customHeight="1" x14ac:dyDescent="0.2">
      <c r="A31" s="147" t="s">
        <v>55</v>
      </c>
      <c r="B31" s="147"/>
      <c r="C31" s="95"/>
      <c r="D31" s="104"/>
      <c r="E31" s="104"/>
      <c r="F31" s="104"/>
      <c r="G31" s="98"/>
      <c r="H31" s="98"/>
      <c r="I31" s="105"/>
    </row>
    <row r="32" spans="1:9" s="50" customFormat="1" x14ac:dyDescent="0.2">
      <c r="A32" s="148" t="s">
        <v>34</v>
      </c>
      <c r="B32" s="106" t="s">
        <v>248</v>
      </c>
      <c r="C32" s="107">
        <f t="shared" ref="C32:H32" si="7">C34+C43+C45+C47+C49+C51+C53+C55+C57</f>
        <v>4858.3000000000011</v>
      </c>
      <c r="D32" s="107">
        <f t="shared" si="7"/>
        <v>4858.3000000000011</v>
      </c>
      <c r="E32" s="107">
        <f t="shared" si="7"/>
        <v>120.3</v>
      </c>
      <c r="F32" s="107">
        <f t="shared" si="7"/>
        <v>0</v>
      </c>
      <c r="G32" s="107">
        <f t="shared" si="7"/>
        <v>120.3</v>
      </c>
      <c r="H32" s="107">
        <f t="shared" si="7"/>
        <v>4978.6000000000004</v>
      </c>
      <c r="I32" s="108"/>
    </row>
    <row r="33" spans="1:9" ht="13.5" customHeight="1" x14ac:dyDescent="0.2">
      <c r="A33" s="148"/>
      <c r="B33" s="109" t="s">
        <v>5</v>
      </c>
      <c r="C33" s="110"/>
      <c r="D33" s="110"/>
      <c r="E33" s="110"/>
      <c r="F33" s="110"/>
      <c r="G33" s="98"/>
      <c r="H33" s="98"/>
      <c r="I33" s="111"/>
    </row>
    <row r="34" spans="1:9" x14ac:dyDescent="0.2">
      <c r="A34" s="112" t="s">
        <v>56</v>
      </c>
      <c r="B34" s="113" t="s">
        <v>57</v>
      </c>
      <c r="C34" s="114">
        <f t="shared" ref="C34:H34" si="8">C36+C37+C38</f>
        <v>4471.6000000000004</v>
      </c>
      <c r="D34" s="114">
        <f t="shared" si="8"/>
        <v>4471.6000000000004</v>
      </c>
      <c r="E34" s="114">
        <f t="shared" si="8"/>
        <v>0</v>
      </c>
      <c r="F34" s="114">
        <f t="shared" si="8"/>
        <v>0</v>
      </c>
      <c r="G34" s="114">
        <f t="shared" si="8"/>
        <v>0</v>
      </c>
      <c r="H34" s="114">
        <f t="shared" si="8"/>
        <v>4471.6000000000004</v>
      </c>
      <c r="I34" s="115"/>
    </row>
    <row r="35" spans="1:9" x14ac:dyDescent="0.2">
      <c r="A35" s="112"/>
      <c r="B35" s="109" t="s">
        <v>58</v>
      </c>
      <c r="C35" s="114"/>
      <c r="D35" s="114"/>
      <c r="E35" s="114"/>
      <c r="F35" s="114"/>
      <c r="G35" s="98"/>
      <c r="H35" s="98"/>
      <c r="I35" s="115"/>
    </row>
    <row r="36" spans="1:9" x14ac:dyDescent="0.2">
      <c r="A36" s="112" t="s">
        <v>59</v>
      </c>
      <c r="B36" s="116" t="s">
        <v>60</v>
      </c>
      <c r="C36" s="114">
        <v>3361.3</v>
      </c>
      <c r="D36" s="114">
        <v>3361.3</v>
      </c>
      <c r="E36" s="114"/>
      <c r="F36" s="114"/>
      <c r="G36" s="98">
        <f t="shared" si="2"/>
        <v>0</v>
      </c>
      <c r="H36" s="98">
        <f t="shared" si="3"/>
        <v>3361.3</v>
      </c>
      <c r="I36" s="117"/>
    </row>
    <row r="37" spans="1:9" x14ac:dyDescent="0.2">
      <c r="A37" s="112" t="s">
        <v>61</v>
      </c>
      <c r="B37" s="116" t="s">
        <v>62</v>
      </c>
      <c r="C37" s="114">
        <v>1110.3</v>
      </c>
      <c r="D37" s="114">
        <v>1110.3</v>
      </c>
      <c r="E37" s="114"/>
      <c r="F37" s="114"/>
      <c r="G37" s="98">
        <f t="shared" si="2"/>
        <v>0</v>
      </c>
      <c r="H37" s="98">
        <f t="shared" si="3"/>
        <v>1110.3</v>
      </c>
      <c r="I37" s="117"/>
    </row>
    <row r="38" spans="1:9" x14ac:dyDescent="0.2">
      <c r="A38" s="112" t="s">
        <v>63</v>
      </c>
      <c r="B38" s="116" t="s">
        <v>64</v>
      </c>
      <c r="C38" s="114"/>
      <c r="D38" s="114"/>
      <c r="E38" s="114"/>
      <c r="F38" s="114"/>
      <c r="G38" s="98">
        <f t="shared" si="2"/>
        <v>0</v>
      </c>
      <c r="H38" s="98">
        <f t="shared" si="3"/>
        <v>0</v>
      </c>
      <c r="I38" s="117"/>
    </row>
    <row r="39" spans="1:9" ht="35.25" customHeight="1" x14ac:dyDescent="0.2">
      <c r="A39" s="112"/>
      <c r="B39" s="118" t="s">
        <v>65</v>
      </c>
      <c r="C39" s="107">
        <f t="shared" ref="C39:H39" si="9">C41+C42</f>
        <v>0</v>
      </c>
      <c r="D39" s="107">
        <f t="shared" si="9"/>
        <v>0</v>
      </c>
      <c r="E39" s="107">
        <f t="shared" si="9"/>
        <v>0</v>
      </c>
      <c r="F39" s="107">
        <f t="shared" si="9"/>
        <v>0</v>
      </c>
      <c r="G39" s="107">
        <f t="shared" si="9"/>
        <v>0</v>
      </c>
      <c r="H39" s="107">
        <f t="shared" si="9"/>
        <v>0</v>
      </c>
      <c r="I39" s="119"/>
    </row>
    <row r="40" spans="1:9" ht="15.75" customHeight="1" x14ac:dyDescent="0.2">
      <c r="A40" s="106"/>
      <c r="B40" s="109" t="s">
        <v>5</v>
      </c>
      <c r="C40" s="120"/>
      <c r="D40" s="114"/>
      <c r="E40" s="107"/>
      <c r="F40" s="107"/>
      <c r="G40" s="98"/>
      <c r="H40" s="98"/>
      <c r="I40" s="119"/>
    </row>
    <row r="41" spans="1:9" ht="24.75" customHeight="1" x14ac:dyDescent="0.2">
      <c r="A41" s="106"/>
      <c r="B41" s="121" t="s">
        <v>66</v>
      </c>
      <c r="C41" s="120"/>
      <c r="D41" s="120"/>
      <c r="E41" s="107"/>
      <c r="F41" s="107"/>
      <c r="G41" s="98">
        <f t="shared" si="2"/>
        <v>0</v>
      </c>
      <c r="H41" s="98">
        <f t="shared" si="3"/>
        <v>0</v>
      </c>
      <c r="I41" s="119"/>
    </row>
    <row r="42" spans="1:9" x14ac:dyDescent="0.2">
      <c r="A42" s="112"/>
      <c r="B42" s="121" t="s">
        <v>67</v>
      </c>
      <c r="C42" s="120"/>
      <c r="D42" s="120"/>
      <c r="E42" s="107"/>
      <c r="F42" s="107"/>
      <c r="G42" s="98">
        <f t="shared" si="2"/>
        <v>0</v>
      </c>
      <c r="H42" s="98">
        <f t="shared" si="3"/>
        <v>0</v>
      </c>
      <c r="I42" s="119"/>
    </row>
    <row r="43" spans="1:9" x14ac:dyDescent="0.2">
      <c r="A43" s="112" t="s">
        <v>68</v>
      </c>
      <c r="B43" s="113" t="s">
        <v>69</v>
      </c>
      <c r="C43" s="114">
        <v>150.80000000000001</v>
      </c>
      <c r="D43" s="114">
        <v>150.80000000000001</v>
      </c>
      <c r="E43" s="114"/>
      <c r="F43" s="114"/>
      <c r="G43" s="98">
        <f t="shared" si="2"/>
        <v>0</v>
      </c>
      <c r="H43" s="98">
        <f t="shared" si="3"/>
        <v>150.80000000000001</v>
      </c>
      <c r="I43" s="115"/>
    </row>
    <row r="44" spans="1:9" x14ac:dyDescent="0.2">
      <c r="A44" s="112" t="s">
        <v>70</v>
      </c>
      <c r="B44" s="122" t="s">
        <v>71</v>
      </c>
      <c r="C44" s="123">
        <v>66.3</v>
      </c>
      <c r="D44" s="123">
        <v>66.3</v>
      </c>
      <c r="E44" s="123"/>
      <c r="F44" s="123"/>
      <c r="G44" s="98">
        <f t="shared" si="2"/>
        <v>0</v>
      </c>
      <c r="H44" s="98">
        <f t="shared" si="3"/>
        <v>66.3</v>
      </c>
      <c r="I44" s="124"/>
    </row>
    <row r="45" spans="1:9" x14ac:dyDescent="0.2">
      <c r="A45" s="112" t="s">
        <v>72</v>
      </c>
      <c r="B45" s="113" t="s">
        <v>73</v>
      </c>
      <c r="C45" s="114">
        <v>120.3</v>
      </c>
      <c r="D45" s="114">
        <v>120.3</v>
      </c>
      <c r="E45" s="114"/>
      <c r="F45" s="114"/>
      <c r="G45" s="98">
        <f t="shared" si="2"/>
        <v>0</v>
      </c>
      <c r="H45" s="98">
        <f t="shared" si="3"/>
        <v>120.3</v>
      </c>
      <c r="I45" s="115"/>
    </row>
    <row r="46" spans="1:9" x14ac:dyDescent="0.2">
      <c r="A46" s="112" t="s">
        <v>74</v>
      </c>
      <c r="B46" s="122" t="s">
        <v>71</v>
      </c>
      <c r="C46" s="123">
        <v>33.9</v>
      </c>
      <c r="D46" s="123">
        <v>33.9</v>
      </c>
      <c r="E46" s="123"/>
      <c r="F46" s="123"/>
      <c r="G46" s="98">
        <f t="shared" si="2"/>
        <v>0</v>
      </c>
      <c r="H46" s="98">
        <f t="shared" si="3"/>
        <v>33.9</v>
      </c>
      <c r="I46" s="124"/>
    </row>
    <row r="47" spans="1:9" x14ac:dyDescent="0.2">
      <c r="A47" s="112" t="s">
        <v>75</v>
      </c>
      <c r="B47" s="113" t="s">
        <v>76</v>
      </c>
      <c r="C47" s="114"/>
      <c r="D47" s="114"/>
      <c r="E47" s="114"/>
      <c r="F47" s="114"/>
      <c r="G47" s="98">
        <f t="shared" si="2"/>
        <v>0</v>
      </c>
      <c r="H47" s="98">
        <f t="shared" si="3"/>
        <v>0</v>
      </c>
      <c r="I47" s="115"/>
    </row>
    <row r="48" spans="1:9" x14ac:dyDescent="0.2">
      <c r="A48" s="112" t="s">
        <v>77</v>
      </c>
      <c r="B48" s="122" t="s">
        <v>71</v>
      </c>
      <c r="C48" s="123"/>
      <c r="D48" s="123"/>
      <c r="E48" s="123"/>
      <c r="F48" s="123"/>
      <c r="G48" s="98">
        <f t="shared" si="2"/>
        <v>0</v>
      </c>
      <c r="H48" s="98">
        <f t="shared" si="3"/>
        <v>0</v>
      </c>
      <c r="I48" s="124"/>
    </row>
    <row r="49" spans="1:9" x14ac:dyDescent="0.2">
      <c r="A49" s="112" t="s">
        <v>78</v>
      </c>
      <c r="B49" s="113" t="s">
        <v>79</v>
      </c>
      <c r="C49" s="114"/>
      <c r="D49" s="114"/>
      <c r="E49" s="114"/>
      <c r="F49" s="114"/>
      <c r="G49" s="98">
        <f t="shared" si="2"/>
        <v>0</v>
      </c>
      <c r="H49" s="98">
        <f t="shared" si="3"/>
        <v>0</v>
      </c>
      <c r="I49" s="115"/>
    </row>
    <row r="50" spans="1:9" s="50" customFormat="1" x14ac:dyDescent="0.2">
      <c r="A50" s="112" t="s">
        <v>80</v>
      </c>
      <c r="B50" s="122" t="s">
        <v>71</v>
      </c>
      <c r="C50" s="123"/>
      <c r="D50" s="123"/>
      <c r="E50" s="123"/>
      <c r="F50" s="123"/>
      <c r="G50" s="98">
        <f t="shared" si="2"/>
        <v>0</v>
      </c>
      <c r="H50" s="98">
        <f t="shared" si="3"/>
        <v>0</v>
      </c>
      <c r="I50" s="124"/>
    </row>
    <row r="51" spans="1:9" ht="15.75" customHeight="1" x14ac:dyDescent="0.2">
      <c r="A51" s="112" t="s">
        <v>81</v>
      </c>
      <c r="B51" s="113" t="s">
        <v>82</v>
      </c>
      <c r="C51" s="114"/>
      <c r="D51" s="114"/>
      <c r="E51" s="114"/>
      <c r="F51" s="114"/>
      <c r="G51" s="98">
        <f t="shared" si="2"/>
        <v>0</v>
      </c>
      <c r="H51" s="98">
        <f t="shared" si="3"/>
        <v>0</v>
      </c>
      <c r="I51" s="115"/>
    </row>
    <row r="52" spans="1:9" x14ac:dyDescent="0.2">
      <c r="A52" s="112" t="s">
        <v>83</v>
      </c>
      <c r="B52" s="122" t="s">
        <v>71</v>
      </c>
      <c r="C52" s="123"/>
      <c r="D52" s="123"/>
      <c r="E52" s="123"/>
      <c r="F52" s="123"/>
      <c r="G52" s="98">
        <f t="shared" si="2"/>
        <v>0</v>
      </c>
      <c r="H52" s="98">
        <f t="shared" si="3"/>
        <v>0</v>
      </c>
      <c r="I52" s="124"/>
    </row>
    <row r="53" spans="1:9" x14ac:dyDescent="0.2">
      <c r="A53" s="112" t="s">
        <v>84</v>
      </c>
      <c r="B53" s="113" t="s">
        <v>85</v>
      </c>
      <c r="C53" s="114">
        <v>115.6</v>
      </c>
      <c r="D53" s="114">
        <v>115.6</v>
      </c>
      <c r="E53" s="114">
        <v>120.3</v>
      </c>
      <c r="F53" s="114"/>
      <c r="G53" s="98">
        <f t="shared" si="2"/>
        <v>120.3</v>
      </c>
      <c r="H53" s="98">
        <f t="shared" si="3"/>
        <v>235.89999999999998</v>
      </c>
      <c r="I53" s="115"/>
    </row>
    <row r="54" spans="1:9" x14ac:dyDescent="0.2">
      <c r="A54" s="112" t="s">
        <v>86</v>
      </c>
      <c r="B54" s="122" t="s">
        <v>71</v>
      </c>
      <c r="C54" s="123"/>
      <c r="D54" s="123"/>
      <c r="E54" s="123"/>
      <c r="F54" s="123"/>
      <c r="G54" s="98">
        <f t="shared" si="2"/>
        <v>0</v>
      </c>
      <c r="H54" s="98">
        <f t="shared" si="3"/>
        <v>0</v>
      </c>
      <c r="I54" s="124"/>
    </row>
    <row r="55" spans="1:9" ht="18" customHeight="1" x14ac:dyDescent="0.2">
      <c r="A55" s="112" t="s">
        <v>87</v>
      </c>
      <c r="B55" s="113" t="s">
        <v>88</v>
      </c>
      <c r="C55" s="114"/>
      <c r="D55" s="114"/>
      <c r="E55" s="114"/>
      <c r="F55" s="114"/>
      <c r="G55" s="98">
        <f t="shared" si="2"/>
        <v>0</v>
      </c>
      <c r="H55" s="98">
        <f t="shared" si="3"/>
        <v>0</v>
      </c>
      <c r="I55" s="115"/>
    </row>
    <row r="56" spans="1:9" x14ac:dyDescent="0.2">
      <c r="A56" s="112" t="s">
        <v>89</v>
      </c>
      <c r="B56" s="122" t="s">
        <v>71</v>
      </c>
      <c r="C56" s="123"/>
      <c r="D56" s="123"/>
      <c r="E56" s="123"/>
      <c r="F56" s="123"/>
      <c r="G56" s="98">
        <f t="shared" si="2"/>
        <v>0</v>
      </c>
      <c r="H56" s="98">
        <f t="shared" si="3"/>
        <v>0</v>
      </c>
      <c r="I56" s="124"/>
    </row>
    <row r="57" spans="1:9" x14ac:dyDescent="0.2">
      <c r="A57" s="112" t="s">
        <v>90</v>
      </c>
      <c r="B57" s="113" t="s">
        <v>91</v>
      </c>
      <c r="C57" s="114"/>
      <c r="D57" s="114"/>
      <c r="E57" s="114"/>
      <c r="F57" s="114"/>
      <c r="G57" s="98">
        <f t="shared" si="2"/>
        <v>0</v>
      </c>
      <c r="H57" s="98">
        <f t="shared" si="3"/>
        <v>0</v>
      </c>
      <c r="I57" s="115"/>
    </row>
    <row r="58" spans="1:9" ht="33.75" customHeight="1" x14ac:dyDescent="0.2">
      <c r="A58" s="125" t="s">
        <v>46</v>
      </c>
      <c r="B58" s="106" t="s">
        <v>92</v>
      </c>
      <c r="C58" s="107">
        <f t="shared" ref="C58:H58" si="10">C59+C61+C63+C65</f>
        <v>0</v>
      </c>
      <c r="D58" s="107">
        <f t="shared" si="10"/>
        <v>40.799999999999997</v>
      </c>
      <c r="E58" s="107">
        <f t="shared" si="10"/>
        <v>19.2</v>
      </c>
      <c r="F58" s="107">
        <f t="shared" si="10"/>
        <v>0</v>
      </c>
      <c r="G58" s="107">
        <f t="shared" si="10"/>
        <v>19.2</v>
      </c>
      <c r="H58" s="107">
        <f t="shared" si="10"/>
        <v>60</v>
      </c>
      <c r="I58" s="108"/>
    </row>
    <row r="59" spans="1:9" s="51" customFormat="1" x14ac:dyDescent="0.2">
      <c r="A59" s="126" t="s">
        <v>93</v>
      </c>
      <c r="B59" s="127" t="s">
        <v>94</v>
      </c>
      <c r="C59" s="114"/>
      <c r="D59" s="114"/>
      <c r="E59" s="114"/>
      <c r="F59" s="114"/>
      <c r="G59" s="98">
        <f t="shared" si="2"/>
        <v>0</v>
      </c>
      <c r="H59" s="98">
        <f t="shared" si="3"/>
        <v>0</v>
      </c>
      <c r="I59" s="128"/>
    </row>
    <row r="60" spans="1:9" x14ac:dyDescent="0.2">
      <c r="A60" s="126" t="s">
        <v>95</v>
      </c>
      <c r="B60" s="122" t="s">
        <v>71</v>
      </c>
      <c r="C60" s="123"/>
      <c r="D60" s="123"/>
      <c r="E60" s="123"/>
      <c r="F60" s="123"/>
      <c r="G60" s="98">
        <f t="shared" si="2"/>
        <v>0</v>
      </c>
      <c r="H60" s="98">
        <f t="shared" si="3"/>
        <v>0</v>
      </c>
      <c r="I60" s="124"/>
    </row>
    <row r="61" spans="1:9" x14ac:dyDescent="0.2">
      <c r="A61" s="126" t="s">
        <v>96</v>
      </c>
      <c r="B61" s="127" t="s">
        <v>97</v>
      </c>
      <c r="C61" s="114"/>
      <c r="D61" s="114"/>
      <c r="E61" s="114"/>
      <c r="F61" s="114"/>
      <c r="G61" s="98">
        <f t="shared" si="2"/>
        <v>0</v>
      </c>
      <c r="H61" s="98">
        <f t="shared" si="3"/>
        <v>0</v>
      </c>
      <c r="I61" s="128"/>
    </row>
    <row r="62" spans="1:9" x14ac:dyDescent="0.2">
      <c r="A62" s="126" t="s">
        <v>98</v>
      </c>
      <c r="B62" s="122" t="s">
        <v>71</v>
      </c>
      <c r="C62" s="123"/>
      <c r="D62" s="123"/>
      <c r="E62" s="123"/>
      <c r="F62" s="123"/>
      <c r="G62" s="98">
        <f t="shared" si="2"/>
        <v>0</v>
      </c>
      <c r="H62" s="98">
        <f t="shared" si="3"/>
        <v>0</v>
      </c>
      <c r="I62" s="124"/>
    </row>
    <row r="63" spans="1:9" x14ac:dyDescent="0.2">
      <c r="A63" s="126" t="s">
        <v>99</v>
      </c>
      <c r="B63" s="127" t="s">
        <v>100</v>
      </c>
      <c r="C63" s="114"/>
      <c r="D63" s="114"/>
      <c r="E63" s="114"/>
      <c r="F63" s="114"/>
      <c r="G63" s="98">
        <f t="shared" si="2"/>
        <v>0</v>
      </c>
      <c r="H63" s="98">
        <f t="shared" si="3"/>
        <v>0</v>
      </c>
      <c r="I63" s="128"/>
    </row>
    <row r="64" spans="1:9" ht="15.75" customHeight="1" x14ac:dyDescent="0.2">
      <c r="A64" s="126" t="s">
        <v>101</v>
      </c>
      <c r="B64" s="122" t="s">
        <v>71</v>
      </c>
      <c r="C64" s="123"/>
      <c r="D64" s="123"/>
      <c r="E64" s="123"/>
      <c r="F64" s="123"/>
      <c r="G64" s="98">
        <f t="shared" si="2"/>
        <v>0</v>
      </c>
      <c r="H64" s="98">
        <f t="shared" si="3"/>
        <v>0</v>
      </c>
      <c r="I64" s="124"/>
    </row>
    <row r="65" spans="1:9" ht="15.75" customHeight="1" x14ac:dyDescent="0.2">
      <c r="A65" s="126" t="s">
        <v>102</v>
      </c>
      <c r="B65" s="127" t="s">
        <v>103</v>
      </c>
      <c r="C65" s="114"/>
      <c r="D65" s="114">
        <v>40.799999999999997</v>
      </c>
      <c r="E65" s="114">
        <v>19.2</v>
      </c>
      <c r="F65" s="114"/>
      <c r="G65" s="98">
        <f t="shared" si="2"/>
        <v>19.2</v>
      </c>
      <c r="H65" s="98">
        <f t="shared" si="3"/>
        <v>60</v>
      </c>
      <c r="I65" s="128"/>
    </row>
    <row r="66" spans="1:9" ht="17.25" customHeight="1" x14ac:dyDescent="0.2">
      <c r="A66" s="126" t="s">
        <v>104</v>
      </c>
      <c r="B66" s="122" t="s">
        <v>71</v>
      </c>
      <c r="C66" s="123"/>
      <c r="D66" s="123">
        <v>40.799999999999997</v>
      </c>
      <c r="E66" s="123"/>
      <c r="F66" s="123"/>
      <c r="G66" s="98">
        <f t="shared" si="2"/>
        <v>0</v>
      </c>
      <c r="H66" s="98">
        <f t="shared" si="3"/>
        <v>40.799999999999997</v>
      </c>
      <c r="I66" s="124"/>
    </row>
    <row r="67" spans="1:9" ht="33" customHeight="1" x14ac:dyDescent="0.2">
      <c r="A67" s="125" t="s">
        <v>52</v>
      </c>
      <c r="B67" s="106" t="s">
        <v>105</v>
      </c>
      <c r="C67" s="107">
        <f t="shared" ref="C67:H67" si="11">C68+C70+C72+C74</f>
        <v>0</v>
      </c>
      <c r="D67" s="107">
        <f t="shared" si="11"/>
        <v>113</v>
      </c>
      <c r="E67" s="107">
        <f t="shared" si="11"/>
        <v>0</v>
      </c>
      <c r="F67" s="107">
        <f t="shared" si="11"/>
        <v>0</v>
      </c>
      <c r="G67" s="107">
        <f t="shared" si="11"/>
        <v>0</v>
      </c>
      <c r="H67" s="107">
        <f t="shared" si="11"/>
        <v>113</v>
      </c>
      <c r="I67" s="108"/>
    </row>
    <row r="68" spans="1:9" x14ac:dyDescent="0.2">
      <c r="A68" s="126" t="s">
        <v>106</v>
      </c>
      <c r="B68" s="127" t="s">
        <v>107</v>
      </c>
      <c r="C68" s="114"/>
      <c r="D68" s="114"/>
      <c r="E68" s="114"/>
      <c r="F68" s="114"/>
      <c r="G68" s="98">
        <f t="shared" si="2"/>
        <v>0</v>
      </c>
      <c r="H68" s="98">
        <f t="shared" si="3"/>
        <v>0</v>
      </c>
      <c r="I68" s="128"/>
    </row>
    <row r="69" spans="1:9" s="50" customFormat="1" x14ac:dyDescent="0.2">
      <c r="A69" s="126" t="s">
        <v>108</v>
      </c>
      <c r="B69" s="122" t="s">
        <v>71</v>
      </c>
      <c r="C69" s="123"/>
      <c r="D69" s="123"/>
      <c r="E69" s="123"/>
      <c r="F69" s="123"/>
      <c r="G69" s="98">
        <f t="shared" si="2"/>
        <v>0</v>
      </c>
      <c r="H69" s="98">
        <f t="shared" si="3"/>
        <v>0</v>
      </c>
      <c r="I69" s="124"/>
    </row>
    <row r="70" spans="1:9" s="50" customFormat="1" x14ac:dyDescent="0.2">
      <c r="A70" s="126" t="s">
        <v>109</v>
      </c>
      <c r="B70" s="127" t="s">
        <v>110</v>
      </c>
      <c r="C70" s="114"/>
      <c r="D70" s="114">
        <v>113</v>
      </c>
      <c r="E70" s="114"/>
      <c r="F70" s="114"/>
      <c r="G70" s="98">
        <f t="shared" si="2"/>
        <v>0</v>
      </c>
      <c r="H70" s="98">
        <f t="shared" si="3"/>
        <v>113</v>
      </c>
      <c r="I70" s="128"/>
    </row>
    <row r="71" spans="1:9" ht="15.75" customHeight="1" x14ac:dyDescent="0.2">
      <c r="A71" s="126" t="s">
        <v>111</v>
      </c>
      <c r="B71" s="122" t="s">
        <v>71</v>
      </c>
      <c r="C71" s="123"/>
      <c r="D71" s="123"/>
      <c r="E71" s="123"/>
      <c r="F71" s="123"/>
      <c r="G71" s="98">
        <f t="shared" si="2"/>
        <v>0</v>
      </c>
      <c r="H71" s="98">
        <f t="shared" si="3"/>
        <v>0</v>
      </c>
      <c r="I71" s="124"/>
    </row>
    <row r="72" spans="1:9" ht="18.75" customHeight="1" x14ac:dyDescent="0.2">
      <c r="A72" s="126" t="s">
        <v>112</v>
      </c>
      <c r="B72" s="127" t="s">
        <v>113</v>
      </c>
      <c r="C72" s="114"/>
      <c r="D72" s="114"/>
      <c r="E72" s="114"/>
      <c r="F72" s="114"/>
      <c r="G72" s="98">
        <f t="shared" si="2"/>
        <v>0</v>
      </c>
      <c r="H72" s="98">
        <f t="shared" si="3"/>
        <v>0</v>
      </c>
      <c r="I72" s="128"/>
    </row>
    <row r="73" spans="1:9" x14ac:dyDescent="0.2">
      <c r="A73" s="126" t="s">
        <v>114</v>
      </c>
      <c r="B73" s="122" t="s">
        <v>71</v>
      </c>
      <c r="C73" s="123"/>
      <c r="D73" s="123"/>
      <c r="E73" s="123"/>
      <c r="F73" s="123"/>
      <c r="G73" s="98">
        <f t="shared" si="2"/>
        <v>0</v>
      </c>
      <c r="H73" s="98">
        <f t="shared" si="3"/>
        <v>0</v>
      </c>
      <c r="I73" s="124"/>
    </row>
    <row r="74" spans="1:9" ht="31.5" x14ac:dyDescent="0.2">
      <c r="A74" s="126" t="s">
        <v>115</v>
      </c>
      <c r="B74" s="127" t="s">
        <v>116</v>
      </c>
      <c r="C74" s="114"/>
      <c r="D74" s="114"/>
      <c r="E74" s="114"/>
      <c r="F74" s="114"/>
      <c r="G74" s="98">
        <f t="shared" si="2"/>
        <v>0</v>
      </c>
      <c r="H74" s="98">
        <f t="shared" si="3"/>
        <v>0</v>
      </c>
      <c r="I74" s="128"/>
    </row>
    <row r="75" spans="1:9" s="51" customFormat="1" ht="15.75" customHeight="1" x14ac:dyDescent="0.2">
      <c r="A75" s="126" t="s">
        <v>117</v>
      </c>
      <c r="B75" s="122" t="s">
        <v>71</v>
      </c>
      <c r="C75" s="123"/>
      <c r="D75" s="123"/>
      <c r="E75" s="123"/>
      <c r="F75" s="123"/>
      <c r="G75" s="98">
        <f t="shared" si="2"/>
        <v>0</v>
      </c>
      <c r="H75" s="98">
        <f t="shared" si="3"/>
        <v>0</v>
      </c>
      <c r="I75" s="124"/>
    </row>
    <row r="76" spans="1:9" s="51" customFormat="1" ht="21.75" customHeight="1" x14ac:dyDescent="0.2">
      <c r="A76" s="129">
        <v>4</v>
      </c>
      <c r="B76" s="130" t="s">
        <v>118</v>
      </c>
      <c r="C76" s="107">
        <f t="shared" ref="C76:H76" si="12">C78+C80+C82+C84+C86</f>
        <v>0</v>
      </c>
      <c r="D76" s="107">
        <f t="shared" si="12"/>
        <v>0</v>
      </c>
      <c r="E76" s="107">
        <f t="shared" si="12"/>
        <v>0</v>
      </c>
      <c r="F76" s="107">
        <f t="shared" si="12"/>
        <v>0</v>
      </c>
      <c r="G76" s="107">
        <f t="shared" si="12"/>
        <v>0</v>
      </c>
      <c r="H76" s="107">
        <f t="shared" si="12"/>
        <v>0</v>
      </c>
      <c r="I76" s="124"/>
    </row>
    <row r="77" spans="1:9" s="51" customFormat="1" ht="15.75" customHeight="1" x14ac:dyDescent="0.2">
      <c r="A77" s="131"/>
      <c r="B77" s="132" t="s">
        <v>119</v>
      </c>
      <c r="C77" s="123"/>
      <c r="D77" s="123"/>
      <c r="E77" s="123"/>
      <c r="F77" s="123"/>
      <c r="G77" s="98">
        <f t="shared" ref="G77:G122" si="13">E77+F77</f>
        <v>0</v>
      </c>
      <c r="H77" s="98">
        <f t="shared" ref="H77:H122" si="14">D77+G77</f>
        <v>0</v>
      </c>
      <c r="I77" s="124"/>
    </row>
    <row r="78" spans="1:9" s="51" customFormat="1" ht="15.75" customHeight="1" x14ac:dyDescent="0.2">
      <c r="A78" s="126" t="s">
        <v>120</v>
      </c>
      <c r="B78" s="133" t="s">
        <v>94</v>
      </c>
      <c r="C78" s="123"/>
      <c r="D78" s="123"/>
      <c r="E78" s="123"/>
      <c r="F78" s="123"/>
      <c r="G78" s="98">
        <f t="shared" si="13"/>
        <v>0</v>
      </c>
      <c r="H78" s="98">
        <f t="shared" si="14"/>
        <v>0</v>
      </c>
      <c r="I78" s="124"/>
    </row>
    <row r="79" spans="1:9" s="51" customFormat="1" ht="15.75" customHeight="1" x14ac:dyDescent="0.2">
      <c r="A79" s="126" t="s">
        <v>121</v>
      </c>
      <c r="B79" s="134" t="s">
        <v>122</v>
      </c>
      <c r="C79" s="123"/>
      <c r="D79" s="123"/>
      <c r="E79" s="123"/>
      <c r="F79" s="123"/>
      <c r="G79" s="98">
        <f t="shared" si="13"/>
        <v>0</v>
      </c>
      <c r="H79" s="98">
        <f t="shared" si="14"/>
        <v>0</v>
      </c>
      <c r="I79" s="124"/>
    </row>
    <row r="80" spans="1:9" s="51" customFormat="1" ht="15.75" customHeight="1" x14ac:dyDescent="0.2">
      <c r="A80" s="126" t="s">
        <v>123</v>
      </c>
      <c r="B80" s="133" t="s">
        <v>124</v>
      </c>
      <c r="C80" s="123"/>
      <c r="D80" s="123"/>
      <c r="E80" s="123"/>
      <c r="F80" s="123"/>
      <c r="G80" s="98">
        <f t="shared" si="13"/>
        <v>0</v>
      </c>
      <c r="H80" s="98">
        <f t="shared" si="14"/>
        <v>0</v>
      </c>
      <c r="I80" s="124"/>
    </row>
    <row r="81" spans="1:9" s="51" customFormat="1" ht="15.75" customHeight="1" x14ac:dyDescent="0.2">
      <c r="A81" s="126" t="s">
        <v>125</v>
      </c>
      <c r="B81" s="134" t="s">
        <v>122</v>
      </c>
      <c r="C81" s="123"/>
      <c r="D81" s="123"/>
      <c r="E81" s="123"/>
      <c r="F81" s="123"/>
      <c r="G81" s="98">
        <f t="shared" si="13"/>
        <v>0</v>
      </c>
      <c r="H81" s="98">
        <f t="shared" si="14"/>
        <v>0</v>
      </c>
      <c r="I81" s="124"/>
    </row>
    <row r="82" spans="1:9" s="51" customFormat="1" ht="15.75" customHeight="1" x14ac:dyDescent="0.2">
      <c r="A82" s="126" t="s">
        <v>126</v>
      </c>
      <c r="B82" s="133" t="s">
        <v>127</v>
      </c>
      <c r="C82" s="123"/>
      <c r="D82" s="123"/>
      <c r="E82" s="123"/>
      <c r="F82" s="123"/>
      <c r="G82" s="98">
        <f t="shared" si="13"/>
        <v>0</v>
      </c>
      <c r="H82" s="98">
        <f t="shared" si="14"/>
        <v>0</v>
      </c>
      <c r="I82" s="124"/>
    </row>
    <row r="83" spans="1:9" s="51" customFormat="1" ht="15.75" customHeight="1" x14ac:dyDescent="0.2">
      <c r="A83" s="126" t="s">
        <v>128</v>
      </c>
      <c r="B83" s="134" t="s">
        <v>122</v>
      </c>
      <c r="C83" s="123"/>
      <c r="D83" s="123"/>
      <c r="E83" s="123"/>
      <c r="F83" s="123"/>
      <c r="G83" s="98">
        <f t="shared" si="13"/>
        <v>0</v>
      </c>
      <c r="H83" s="98">
        <f t="shared" si="14"/>
        <v>0</v>
      </c>
      <c r="I83" s="124"/>
    </row>
    <row r="84" spans="1:9" s="51" customFormat="1" ht="34.5" customHeight="1" x14ac:dyDescent="0.2">
      <c r="A84" s="126" t="s">
        <v>129</v>
      </c>
      <c r="B84" s="133" t="s">
        <v>130</v>
      </c>
      <c r="C84" s="123"/>
      <c r="D84" s="123"/>
      <c r="E84" s="123"/>
      <c r="F84" s="123"/>
      <c r="G84" s="98">
        <f t="shared" si="13"/>
        <v>0</v>
      </c>
      <c r="H84" s="98">
        <f t="shared" si="14"/>
        <v>0</v>
      </c>
      <c r="I84" s="124"/>
    </row>
    <row r="85" spans="1:9" s="51" customFormat="1" ht="15.75" customHeight="1" x14ac:dyDescent="0.2">
      <c r="A85" s="126" t="s">
        <v>131</v>
      </c>
      <c r="B85" s="134" t="s">
        <v>122</v>
      </c>
      <c r="C85" s="123"/>
      <c r="D85" s="123"/>
      <c r="E85" s="123"/>
      <c r="F85" s="123"/>
      <c r="G85" s="98">
        <f t="shared" si="13"/>
        <v>0</v>
      </c>
      <c r="H85" s="98">
        <f t="shared" si="14"/>
        <v>0</v>
      </c>
      <c r="I85" s="124"/>
    </row>
    <row r="86" spans="1:9" s="51" customFormat="1" ht="15.75" customHeight="1" x14ac:dyDescent="0.2">
      <c r="A86" s="126">
        <v>4.5</v>
      </c>
      <c r="B86" s="133" t="s">
        <v>103</v>
      </c>
      <c r="C86" s="123"/>
      <c r="D86" s="123"/>
      <c r="E86" s="123"/>
      <c r="F86" s="123"/>
      <c r="G86" s="98">
        <f t="shared" si="13"/>
        <v>0</v>
      </c>
      <c r="H86" s="98">
        <f t="shared" si="14"/>
        <v>0</v>
      </c>
      <c r="I86" s="124"/>
    </row>
    <row r="87" spans="1:9" s="51" customFormat="1" ht="15.75" customHeight="1" x14ac:dyDescent="0.2">
      <c r="A87" s="126" t="s">
        <v>132</v>
      </c>
      <c r="B87" s="134" t="s">
        <v>122</v>
      </c>
      <c r="C87" s="123"/>
      <c r="D87" s="123"/>
      <c r="E87" s="123"/>
      <c r="F87" s="123"/>
      <c r="G87" s="98">
        <f t="shared" si="13"/>
        <v>0</v>
      </c>
      <c r="H87" s="98">
        <f t="shared" si="14"/>
        <v>0</v>
      </c>
      <c r="I87" s="124"/>
    </row>
    <row r="88" spans="1:9" s="51" customFormat="1" ht="21.75" customHeight="1" x14ac:dyDescent="0.2">
      <c r="A88" s="125" t="s">
        <v>133</v>
      </c>
      <c r="B88" s="121" t="s">
        <v>134</v>
      </c>
      <c r="C88" s="107">
        <f t="shared" ref="C88:H88" si="15">C89+C91+C93+C95+C96+C98+C100+C101+C102+C103</f>
        <v>2012.9</v>
      </c>
      <c r="D88" s="107">
        <f t="shared" si="15"/>
        <v>1859.1000000000001</v>
      </c>
      <c r="E88" s="107">
        <f t="shared" si="15"/>
        <v>0</v>
      </c>
      <c r="F88" s="107">
        <f t="shared" si="15"/>
        <v>0</v>
      </c>
      <c r="G88" s="107">
        <f t="shared" si="15"/>
        <v>0</v>
      </c>
      <c r="H88" s="107">
        <f t="shared" si="15"/>
        <v>1859.1000000000001</v>
      </c>
      <c r="I88" s="135"/>
    </row>
    <row r="89" spans="1:9" s="51" customFormat="1" ht="15.75" customHeight="1" x14ac:dyDescent="0.2">
      <c r="A89" s="126" t="s">
        <v>135</v>
      </c>
      <c r="B89" s="127" t="s">
        <v>136</v>
      </c>
      <c r="C89" s="114"/>
      <c r="D89" s="114"/>
      <c r="E89" s="114"/>
      <c r="F89" s="114"/>
      <c r="G89" s="98">
        <f t="shared" si="13"/>
        <v>0</v>
      </c>
      <c r="H89" s="98">
        <f t="shared" si="14"/>
        <v>0</v>
      </c>
      <c r="I89" s="128"/>
    </row>
    <row r="90" spans="1:9" x14ac:dyDescent="0.2">
      <c r="A90" s="126" t="s">
        <v>137</v>
      </c>
      <c r="B90" s="122" t="s">
        <v>71</v>
      </c>
      <c r="C90" s="123"/>
      <c r="D90" s="123"/>
      <c r="E90" s="123"/>
      <c r="F90" s="123"/>
      <c r="G90" s="98">
        <f t="shared" si="13"/>
        <v>0</v>
      </c>
      <c r="H90" s="98">
        <f t="shared" si="14"/>
        <v>0</v>
      </c>
      <c r="I90" s="124"/>
    </row>
    <row r="91" spans="1:9" x14ac:dyDescent="0.2">
      <c r="A91" s="126" t="s">
        <v>138</v>
      </c>
      <c r="B91" s="127" t="s">
        <v>139</v>
      </c>
      <c r="C91" s="114">
        <v>1334.3</v>
      </c>
      <c r="D91" s="114">
        <v>1021</v>
      </c>
      <c r="E91" s="114"/>
      <c r="F91" s="114"/>
      <c r="G91" s="98">
        <f t="shared" si="13"/>
        <v>0</v>
      </c>
      <c r="H91" s="98">
        <f t="shared" si="14"/>
        <v>1021</v>
      </c>
      <c r="I91" s="128"/>
    </row>
    <row r="92" spans="1:9" ht="14.45" customHeight="1" x14ac:dyDescent="0.2">
      <c r="A92" s="126" t="s">
        <v>140</v>
      </c>
      <c r="B92" s="122" t="s">
        <v>71</v>
      </c>
      <c r="C92" s="123"/>
      <c r="D92" s="123"/>
      <c r="E92" s="123"/>
      <c r="F92" s="123"/>
      <c r="G92" s="98">
        <f t="shared" si="13"/>
        <v>0</v>
      </c>
      <c r="H92" s="98">
        <f t="shared" si="14"/>
        <v>0</v>
      </c>
      <c r="I92" s="124"/>
    </row>
    <row r="93" spans="1:9" ht="14.45" customHeight="1" x14ac:dyDescent="0.2">
      <c r="A93" s="126" t="s">
        <v>141</v>
      </c>
      <c r="B93" s="127" t="s">
        <v>142</v>
      </c>
      <c r="C93" s="114">
        <v>518.20000000000005</v>
      </c>
      <c r="D93" s="114">
        <v>515.20000000000005</v>
      </c>
      <c r="E93" s="114"/>
      <c r="F93" s="114"/>
      <c r="G93" s="98">
        <f t="shared" si="13"/>
        <v>0</v>
      </c>
      <c r="H93" s="98">
        <f t="shared" si="14"/>
        <v>515.20000000000005</v>
      </c>
      <c r="I93" s="128"/>
    </row>
    <row r="94" spans="1:9" x14ac:dyDescent="0.2">
      <c r="A94" s="126" t="s">
        <v>143</v>
      </c>
      <c r="B94" s="122" t="s">
        <v>71</v>
      </c>
      <c r="C94" s="123">
        <v>24</v>
      </c>
      <c r="D94" s="123">
        <v>24</v>
      </c>
      <c r="E94" s="123"/>
      <c r="F94" s="123"/>
      <c r="G94" s="98">
        <f t="shared" si="13"/>
        <v>0</v>
      </c>
      <c r="H94" s="98">
        <f t="shared" si="14"/>
        <v>24</v>
      </c>
      <c r="I94" s="124"/>
    </row>
    <row r="95" spans="1:9" x14ac:dyDescent="0.2">
      <c r="A95" s="126" t="s">
        <v>144</v>
      </c>
      <c r="B95" s="127" t="s">
        <v>145</v>
      </c>
      <c r="C95" s="114"/>
      <c r="D95" s="114"/>
      <c r="E95" s="114"/>
      <c r="F95" s="114"/>
      <c r="G95" s="98">
        <f t="shared" si="13"/>
        <v>0</v>
      </c>
      <c r="H95" s="98">
        <f t="shared" si="14"/>
        <v>0</v>
      </c>
      <c r="I95" s="128"/>
    </row>
    <row r="96" spans="1:9" x14ac:dyDescent="0.2">
      <c r="A96" s="126" t="s">
        <v>146</v>
      </c>
      <c r="B96" s="127" t="s">
        <v>147</v>
      </c>
      <c r="C96" s="114"/>
      <c r="D96" s="114"/>
      <c r="E96" s="114"/>
      <c r="F96" s="114"/>
      <c r="G96" s="98">
        <f t="shared" si="13"/>
        <v>0</v>
      </c>
      <c r="H96" s="98">
        <f t="shared" si="14"/>
        <v>0</v>
      </c>
      <c r="I96" s="128"/>
    </row>
    <row r="97" spans="1:9" x14ac:dyDescent="0.2">
      <c r="A97" s="126" t="s">
        <v>148</v>
      </c>
      <c r="B97" s="122" t="s">
        <v>71</v>
      </c>
      <c r="C97" s="123"/>
      <c r="D97" s="123"/>
      <c r="E97" s="123"/>
      <c r="F97" s="123"/>
      <c r="G97" s="98">
        <f t="shared" si="13"/>
        <v>0</v>
      </c>
      <c r="H97" s="98">
        <f t="shared" si="14"/>
        <v>0</v>
      </c>
      <c r="I97" s="124"/>
    </row>
    <row r="98" spans="1:9" x14ac:dyDescent="0.2">
      <c r="A98" s="126" t="s">
        <v>149</v>
      </c>
      <c r="B98" s="127" t="s">
        <v>150</v>
      </c>
      <c r="C98" s="114">
        <v>160.4</v>
      </c>
      <c r="D98" s="114">
        <v>225.4</v>
      </c>
      <c r="E98" s="114"/>
      <c r="F98" s="114"/>
      <c r="G98" s="98">
        <f t="shared" si="13"/>
        <v>0</v>
      </c>
      <c r="H98" s="98">
        <f t="shared" si="14"/>
        <v>225.4</v>
      </c>
      <c r="I98" s="128"/>
    </row>
    <row r="99" spans="1:9" x14ac:dyDescent="0.2">
      <c r="A99" s="126" t="s">
        <v>151</v>
      </c>
      <c r="B99" s="122" t="s">
        <v>152</v>
      </c>
      <c r="C99" s="123"/>
      <c r="D99" s="123"/>
      <c r="E99" s="123"/>
      <c r="F99" s="123"/>
      <c r="G99" s="98">
        <f t="shared" si="13"/>
        <v>0</v>
      </c>
      <c r="H99" s="98">
        <f t="shared" si="14"/>
        <v>0</v>
      </c>
      <c r="I99" s="124"/>
    </row>
    <row r="100" spans="1:9" x14ac:dyDescent="0.2">
      <c r="A100" s="112" t="s">
        <v>153</v>
      </c>
      <c r="B100" s="127" t="s">
        <v>154</v>
      </c>
      <c r="C100" s="114"/>
      <c r="D100" s="114"/>
      <c r="E100" s="114"/>
      <c r="F100" s="114"/>
      <c r="G100" s="98">
        <f t="shared" si="13"/>
        <v>0</v>
      </c>
      <c r="H100" s="98">
        <f t="shared" si="14"/>
        <v>0</v>
      </c>
      <c r="I100" s="128"/>
    </row>
    <row r="101" spans="1:9" x14ac:dyDescent="0.2">
      <c r="A101" s="112" t="s">
        <v>155</v>
      </c>
      <c r="B101" s="127" t="s">
        <v>156</v>
      </c>
      <c r="C101" s="114"/>
      <c r="D101" s="114"/>
      <c r="E101" s="114"/>
      <c r="F101" s="114"/>
      <c r="G101" s="98">
        <f t="shared" si="13"/>
        <v>0</v>
      </c>
      <c r="H101" s="98">
        <f t="shared" si="14"/>
        <v>0</v>
      </c>
      <c r="I101" s="128"/>
    </row>
    <row r="102" spans="1:9" ht="57" customHeight="1" x14ac:dyDescent="0.2">
      <c r="A102" s="136" t="s">
        <v>157</v>
      </c>
      <c r="B102" s="127" t="s">
        <v>158</v>
      </c>
      <c r="C102" s="114"/>
      <c r="D102" s="114"/>
      <c r="E102" s="114"/>
      <c r="F102" s="114"/>
      <c r="G102" s="98">
        <f t="shared" si="13"/>
        <v>0</v>
      </c>
      <c r="H102" s="98">
        <f t="shared" si="14"/>
        <v>0</v>
      </c>
      <c r="I102" s="128"/>
    </row>
    <row r="103" spans="1:9" x14ac:dyDescent="0.2">
      <c r="A103" s="136" t="s">
        <v>159</v>
      </c>
      <c r="B103" s="127" t="s">
        <v>160</v>
      </c>
      <c r="C103" s="114">
        <v>0</v>
      </c>
      <c r="D103" s="114">
        <v>97.5</v>
      </c>
      <c r="E103" s="114"/>
      <c r="F103" s="114"/>
      <c r="G103" s="98">
        <f t="shared" si="13"/>
        <v>0</v>
      </c>
      <c r="H103" s="98">
        <f t="shared" si="14"/>
        <v>97.5</v>
      </c>
      <c r="I103" s="128"/>
    </row>
    <row r="104" spans="1:9" x14ac:dyDescent="0.2">
      <c r="A104" s="136" t="s">
        <v>161</v>
      </c>
      <c r="B104" s="122" t="s">
        <v>71</v>
      </c>
      <c r="C104" s="114"/>
      <c r="D104" s="114">
        <v>96.7</v>
      </c>
      <c r="E104" s="114"/>
      <c r="F104" s="114"/>
      <c r="G104" s="98">
        <f t="shared" si="13"/>
        <v>0</v>
      </c>
      <c r="H104" s="98">
        <f t="shared" si="14"/>
        <v>96.7</v>
      </c>
      <c r="I104" s="128"/>
    </row>
    <row r="105" spans="1:9" ht="18.75" customHeight="1" x14ac:dyDescent="0.2">
      <c r="A105" s="149" t="s">
        <v>162</v>
      </c>
      <c r="B105" s="149"/>
      <c r="C105" s="107">
        <f>C9-C30</f>
        <v>0</v>
      </c>
      <c r="D105" s="107">
        <f>D9-D30</f>
        <v>0</v>
      </c>
      <c r="E105" s="107"/>
      <c r="F105" s="107"/>
      <c r="G105" s="107">
        <f>G9-G30</f>
        <v>0</v>
      </c>
      <c r="H105" s="107">
        <f>H9-H30</f>
        <v>0</v>
      </c>
      <c r="I105" s="137"/>
    </row>
    <row r="106" spans="1:9" ht="21" customHeight="1" x14ac:dyDescent="0.2">
      <c r="A106" s="149" t="s">
        <v>163</v>
      </c>
      <c r="B106" s="149"/>
      <c r="C106" s="107">
        <f t="shared" ref="C106:H106" si="16">C107+C110+C113+C116+C119+C122</f>
        <v>1469.4</v>
      </c>
      <c r="D106" s="107">
        <f t="shared" si="16"/>
        <v>1469.4</v>
      </c>
      <c r="E106" s="107">
        <f t="shared" si="16"/>
        <v>0</v>
      </c>
      <c r="F106" s="107">
        <f t="shared" si="16"/>
        <v>0</v>
      </c>
      <c r="G106" s="107">
        <f t="shared" si="16"/>
        <v>0</v>
      </c>
      <c r="H106" s="107">
        <f t="shared" si="16"/>
        <v>1469.4</v>
      </c>
      <c r="I106" s="137"/>
    </row>
    <row r="107" spans="1:9" x14ac:dyDescent="0.2">
      <c r="A107" s="145" t="s">
        <v>164</v>
      </c>
      <c r="B107" s="149"/>
      <c r="C107" s="107">
        <v>1469.4</v>
      </c>
      <c r="D107" s="107">
        <v>1469.4</v>
      </c>
      <c r="E107" s="107"/>
      <c r="F107" s="107"/>
      <c r="G107" s="98">
        <f t="shared" si="13"/>
        <v>0</v>
      </c>
      <c r="H107" s="98">
        <f t="shared" si="14"/>
        <v>1469.4</v>
      </c>
      <c r="I107" s="137"/>
    </row>
    <row r="108" spans="1:9" x14ac:dyDescent="0.2">
      <c r="A108" s="150" t="s">
        <v>165</v>
      </c>
      <c r="B108" s="150"/>
      <c r="C108" s="107"/>
      <c r="D108" s="107"/>
      <c r="E108" s="107"/>
      <c r="F108" s="107"/>
      <c r="G108" s="98"/>
      <c r="H108" s="98"/>
      <c r="I108" s="137"/>
    </row>
    <row r="109" spans="1:9" x14ac:dyDescent="0.2">
      <c r="A109" s="144" t="s">
        <v>166</v>
      </c>
      <c r="B109" s="144"/>
      <c r="C109" s="107"/>
      <c r="D109" s="107"/>
      <c r="E109" s="107"/>
      <c r="F109" s="107"/>
      <c r="G109" s="98">
        <f t="shared" si="13"/>
        <v>0</v>
      </c>
      <c r="H109" s="98">
        <f t="shared" si="14"/>
        <v>0</v>
      </c>
      <c r="I109" s="137"/>
    </row>
    <row r="110" spans="1:9" x14ac:dyDescent="0.2">
      <c r="A110" s="145" t="s">
        <v>167</v>
      </c>
      <c r="B110" s="145"/>
      <c r="C110" s="107">
        <f t="shared" ref="C110:H110" si="17">C111+C112</f>
        <v>0</v>
      </c>
      <c r="D110" s="107">
        <f t="shared" si="17"/>
        <v>0</v>
      </c>
      <c r="E110" s="107">
        <f t="shared" si="17"/>
        <v>0</v>
      </c>
      <c r="F110" s="107">
        <f t="shared" si="17"/>
        <v>0</v>
      </c>
      <c r="G110" s="107">
        <f t="shared" si="17"/>
        <v>0</v>
      </c>
      <c r="H110" s="107">
        <f t="shared" si="17"/>
        <v>0</v>
      </c>
      <c r="I110" s="137"/>
    </row>
    <row r="111" spans="1:9" x14ac:dyDescent="0.2">
      <c r="A111" s="144" t="s">
        <v>168</v>
      </c>
      <c r="B111" s="144"/>
      <c r="C111" s="107"/>
      <c r="D111" s="107"/>
      <c r="E111" s="107"/>
      <c r="F111" s="107"/>
      <c r="G111" s="98">
        <f t="shared" si="13"/>
        <v>0</v>
      </c>
      <c r="H111" s="98">
        <f t="shared" si="14"/>
        <v>0</v>
      </c>
      <c r="I111" s="137"/>
    </row>
    <row r="112" spans="1:9" x14ac:dyDescent="0.2">
      <c r="A112" s="144" t="s">
        <v>169</v>
      </c>
      <c r="B112" s="144"/>
      <c r="C112" s="107"/>
      <c r="D112" s="107"/>
      <c r="E112" s="107"/>
      <c r="F112" s="107"/>
      <c r="G112" s="98">
        <f t="shared" si="13"/>
        <v>0</v>
      </c>
      <c r="H112" s="98">
        <f t="shared" si="14"/>
        <v>0</v>
      </c>
      <c r="I112" s="137"/>
    </row>
    <row r="113" spans="1:9" ht="24.75" customHeight="1" x14ac:dyDescent="0.2">
      <c r="A113" s="145" t="s">
        <v>170</v>
      </c>
      <c r="B113" s="145"/>
      <c r="C113" s="107">
        <f t="shared" ref="C113:H113" si="18">C114+C115</f>
        <v>0</v>
      </c>
      <c r="D113" s="107">
        <f t="shared" si="18"/>
        <v>0</v>
      </c>
      <c r="E113" s="107">
        <f t="shared" si="18"/>
        <v>0</v>
      </c>
      <c r="F113" s="107">
        <f t="shared" si="18"/>
        <v>0</v>
      </c>
      <c r="G113" s="107">
        <f t="shared" si="18"/>
        <v>0</v>
      </c>
      <c r="H113" s="107">
        <f t="shared" si="18"/>
        <v>0</v>
      </c>
      <c r="I113" s="137"/>
    </row>
    <row r="114" spans="1:9" x14ac:dyDescent="0.2">
      <c r="A114" s="144" t="s">
        <v>168</v>
      </c>
      <c r="B114" s="144"/>
      <c r="C114" s="107"/>
      <c r="D114" s="107"/>
      <c r="E114" s="107"/>
      <c r="F114" s="107"/>
      <c r="G114" s="98">
        <f t="shared" si="13"/>
        <v>0</v>
      </c>
      <c r="H114" s="98">
        <f t="shared" si="14"/>
        <v>0</v>
      </c>
      <c r="I114" s="137"/>
    </row>
    <row r="115" spans="1:9" x14ac:dyDescent="0.2">
      <c r="A115" s="144" t="s">
        <v>169</v>
      </c>
      <c r="B115" s="144"/>
      <c r="C115" s="107"/>
      <c r="D115" s="107"/>
      <c r="E115" s="107"/>
      <c r="F115" s="107"/>
      <c r="G115" s="98">
        <f t="shared" si="13"/>
        <v>0</v>
      </c>
      <c r="H115" s="98">
        <f t="shared" si="14"/>
        <v>0</v>
      </c>
      <c r="I115" s="137"/>
    </row>
    <row r="116" spans="1:9" x14ac:dyDescent="0.2">
      <c r="A116" s="145" t="s">
        <v>171</v>
      </c>
      <c r="B116" s="145"/>
      <c r="C116" s="107">
        <f t="shared" ref="C116:H116" si="19">C117+C118</f>
        <v>0</v>
      </c>
      <c r="D116" s="107">
        <f t="shared" si="19"/>
        <v>0</v>
      </c>
      <c r="E116" s="107">
        <f t="shared" si="19"/>
        <v>0</v>
      </c>
      <c r="F116" s="107">
        <f t="shared" si="19"/>
        <v>0</v>
      </c>
      <c r="G116" s="107">
        <f t="shared" si="19"/>
        <v>0</v>
      </c>
      <c r="H116" s="107">
        <f t="shared" si="19"/>
        <v>0</v>
      </c>
      <c r="I116" s="137"/>
    </row>
    <row r="117" spans="1:9" x14ac:dyDescent="0.2">
      <c r="A117" s="144" t="s">
        <v>172</v>
      </c>
      <c r="B117" s="144"/>
      <c r="C117" s="107"/>
      <c r="D117" s="107"/>
      <c r="E117" s="107"/>
      <c r="F117" s="107"/>
      <c r="G117" s="98">
        <f t="shared" si="13"/>
        <v>0</v>
      </c>
      <c r="H117" s="98">
        <f t="shared" si="14"/>
        <v>0</v>
      </c>
      <c r="I117" s="137"/>
    </row>
    <row r="118" spans="1:9" x14ac:dyDescent="0.2">
      <c r="A118" s="144" t="s">
        <v>173</v>
      </c>
      <c r="B118" s="144"/>
      <c r="C118" s="107"/>
      <c r="D118" s="107"/>
      <c r="E118" s="107"/>
      <c r="F118" s="107"/>
      <c r="G118" s="98">
        <f t="shared" si="13"/>
        <v>0</v>
      </c>
      <c r="H118" s="98">
        <f t="shared" si="14"/>
        <v>0</v>
      </c>
      <c r="I118" s="137"/>
    </row>
    <row r="119" spans="1:9" ht="35.25" customHeight="1" x14ac:dyDescent="0.2">
      <c r="A119" s="145" t="s">
        <v>174</v>
      </c>
      <c r="B119" s="145"/>
      <c r="C119" s="107">
        <f t="shared" ref="C119:H119" si="20">C120+C121</f>
        <v>0</v>
      </c>
      <c r="D119" s="107">
        <f t="shared" si="20"/>
        <v>0</v>
      </c>
      <c r="E119" s="107">
        <f t="shared" si="20"/>
        <v>0</v>
      </c>
      <c r="F119" s="107">
        <f t="shared" si="20"/>
        <v>0</v>
      </c>
      <c r="G119" s="107">
        <f t="shared" si="20"/>
        <v>0</v>
      </c>
      <c r="H119" s="107">
        <f t="shared" si="20"/>
        <v>0</v>
      </c>
      <c r="I119" s="137"/>
    </row>
    <row r="120" spans="1:9" x14ac:dyDescent="0.2">
      <c r="A120" s="144" t="s">
        <v>175</v>
      </c>
      <c r="B120" s="144"/>
      <c r="C120" s="107"/>
      <c r="D120" s="107"/>
      <c r="E120" s="107"/>
      <c r="F120" s="107"/>
      <c r="G120" s="98">
        <f t="shared" si="13"/>
        <v>0</v>
      </c>
      <c r="H120" s="98">
        <f t="shared" si="14"/>
        <v>0</v>
      </c>
      <c r="I120" s="137"/>
    </row>
    <row r="121" spans="1:9" x14ac:dyDescent="0.2">
      <c r="A121" s="144" t="s">
        <v>176</v>
      </c>
      <c r="B121" s="144"/>
      <c r="C121" s="107"/>
      <c r="D121" s="107"/>
      <c r="E121" s="107"/>
      <c r="F121" s="107"/>
      <c r="G121" s="98">
        <f t="shared" si="13"/>
        <v>0</v>
      </c>
      <c r="H121" s="98">
        <f t="shared" si="14"/>
        <v>0</v>
      </c>
      <c r="I121" s="137"/>
    </row>
    <row r="122" spans="1:9" ht="24.75" customHeight="1" x14ac:dyDescent="0.2">
      <c r="A122" s="145" t="s">
        <v>177</v>
      </c>
      <c r="B122" s="145"/>
      <c r="C122" s="107"/>
      <c r="D122" s="107"/>
      <c r="E122" s="107"/>
      <c r="F122" s="107"/>
      <c r="G122" s="107">
        <f t="shared" si="13"/>
        <v>0</v>
      </c>
      <c r="H122" s="107">
        <f t="shared" si="14"/>
        <v>0</v>
      </c>
      <c r="I122" s="137"/>
    </row>
    <row r="123" spans="1:9" x14ac:dyDescent="0.2">
      <c r="A123" s="143"/>
      <c r="B123" s="143"/>
      <c r="C123" s="143"/>
      <c r="D123" s="52"/>
      <c r="E123" s="53"/>
      <c r="F123" s="53"/>
    </row>
    <row r="124" spans="1:9" x14ac:dyDescent="0.2">
      <c r="A124" s="54" t="s">
        <v>258</v>
      </c>
      <c r="B124" s="54"/>
      <c r="C124" s="55" t="s">
        <v>178</v>
      </c>
      <c r="D124" s="55"/>
      <c r="E124" s="45" t="s">
        <v>259</v>
      </c>
      <c r="F124" s="53"/>
    </row>
    <row r="125" spans="1:9" x14ac:dyDescent="0.2">
      <c r="A125" s="54" t="s">
        <v>260</v>
      </c>
      <c r="B125" s="54"/>
      <c r="C125" s="55" t="s">
        <v>179</v>
      </c>
      <c r="D125" s="55"/>
      <c r="E125" s="45" t="s">
        <v>261</v>
      </c>
      <c r="F125" s="53"/>
    </row>
    <row r="126" spans="1:9" x14ac:dyDescent="0.2">
      <c r="F126" s="53"/>
    </row>
    <row r="127" spans="1:9" x14ac:dyDescent="0.2">
      <c r="A127" s="146"/>
      <c r="B127" s="146"/>
      <c r="C127" s="146"/>
      <c r="D127" s="52"/>
      <c r="E127" s="53"/>
      <c r="F127" s="53"/>
    </row>
    <row r="128" spans="1:9" x14ac:dyDescent="0.2">
      <c r="A128" s="143"/>
      <c r="B128" s="143"/>
      <c r="C128" s="143"/>
      <c r="D128" s="52"/>
      <c r="E128" s="53"/>
      <c r="F128" s="53"/>
    </row>
    <row r="129" spans="1:6" x14ac:dyDescent="0.2">
      <c r="A129" s="142"/>
      <c r="B129" s="142"/>
      <c r="C129" s="142"/>
      <c r="D129" s="52"/>
      <c r="E129" s="53"/>
      <c r="F129" s="53"/>
    </row>
    <row r="130" spans="1:6" x14ac:dyDescent="0.2">
      <c r="A130" s="142"/>
      <c r="B130" s="142"/>
      <c r="C130" s="142"/>
      <c r="D130" s="52"/>
      <c r="E130" s="53"/>
      <c r="F130" s="53"/>
    </row>
    <row r="131" spans="1:6" x14ac:dyDescent="0.2">
      <c r="A131" s="143"/>
      <c r="B131" s="143"/>
      <c r="C131" s="143"/>
      <c r="D131" s="52"/>
      <c r="E131" s="53"/>
      <c r="F131" s="53"/>
    </row>
    <row r="132" spans="1:6" x14ac:dyDescent="0.2">
      <c r="A132" s="142"/>
      <c r="B132" s="142"/>
      <c r="C132" s="142"/>
      <c r="D132" s="52"/>
      <c r="E132" s="53"/>
      <c r="F132" s="53"/>
    </row>
    <row r="133" spans="1:6" x14ac:dyDescent="0.2">
      <c r="A133" s="142"/>
      <c r="B133" s="142"/>
      <c r="C133" s="142"/>
      <c r="D133" s="52"/>
      <c r="E133" s="53"/>
      <c r="F133" s="53"/>
    </row>
    <row r="134" spans="1:6" x14ac:dyDescent="0.2">
      <c r="A134" s="143"/>
      <c r="B134" s="143"/>
      <c r="C134" s="143"/>
      <c r="D134" s="52"/>
      <c r="E134" s="53"/>
      <c r="F134" s="53"/>
    </row>
    <row r="135" spans="1:6" x14ac:dyDescent="0.2">
      <c r="A135" s="142"/>
      <c r="B135" s="142"/>
      <c r="C135" s="142"/>
      <c r="D135" s="52"/>
      <c r="E135" s="53"/>
      <c r="F135" s="53"/>
    </row>
    <row r="136" spans="1:6" x14ac:dyDescent="0.2">
      <c r="A136" s="142"/>
      <c r="B136" s="142"/>
      <c r="C136" s="142"/>
      <c r="D136" s="52"/>
      <c r="E136" s="53"/>
      <c r="F136" s="53"/>
    </row>
  </sheetData>
  <mergeCells count="47">
    <mergeCell ref="A30:B30"/>
    <mergeCell ref="A1:F1"/>
    <mergeCell ref="G1:I1"/>
    <mergeCell ref="A2:I2"/>
    <mergeCell ref="B3:I3"/>
    <mergeCell ref="A5:A7"/>
    <mergeCell ref="B5:B7"/>
    <mergeCell ref="C5:H5"/>
    <mergeCell ref="I5:I7"/>
    <mergeCell ref="C6:C7"/>
    <mergeCell ref="D6:D7"/>
    <mergeCell ref="E6:G6"/>
    <mergeCell ref="H6:H7"/>
    <mergeCell ref="A9:B9"/>
    <mergeCell ref="A10:B10"/>
    <mergeCell ref="A24:A26"/>
    <mergeCell ref="A114:B114"/>
    <mergeCell ref="A31:B31"/>
    <mergeCell ref="A32:A33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29:C129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C123"/>
    <mergeCell ref="A127:C127"/>
    <mergeCell ref="A128:C128"/>
    <mergeCell ref="A136:C136"/>
    <mergeCell ref="A130:C130"/>
    <mergeCell ref="A131:C131"/>
    <mergeCell ref="A132:C132"/>
    <mergeCell ref="A133:C133"/>
    <mergeCell ref="A134:C134"/>
    <mergeCell ref="A135:C135"/>
  </mergeCells>
  <pageMargins left="0" right="0" top="0" bottom="0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16" zoomScaleNormal="100" workbookViewId="0">
      <selection activeCell="A38" sqref="A38:B38"/>
    </sheetView>
  </sheetViews>
  <sheetFormatPr defaultRowHeight="15.75" x14ac:dyDescent="0.25"/>
  <cols>
    <col min="1" max="1" width="45" style="2" customWidth="1"/>
    <col min="2" max="2" width="23.42578125" style="2" customWidth="1"/>
    <col min="3" max="3" width="17.85546875" style="2" customWidth="1"/>
    <col min="4" max="5" width="20" style="3" customWidth="1"/>
    <col min="6" max="6" width="13.5703125" style="1" customWidth="1"/>
    <col min="7" max="247" width="9.140625" style="1"/>
    <col min="248" max="248" width="61.140625" style="1" customWidth="1"/>
    <col min="249" max="249" width="17.85546875" style="1" customWidth="1"/>
    <col min="250" max="259" width="14.140625" style="1" customWidth="1"/>
    <col min="260" max="260" width="13.28515625" style="1" bestFit="1" customWidth="1"/>
    <col min="261" max="261" width="14.140625" style="1" bestFit="1" customWidth="1"/>
    <col min="262" max="503" width="9.140625" style="1"/>
    <col min="504" max="504" width="61.140625" style="1" customWidth="1"/>
    <col min="505" max="505" width="17.85546875" style="1" customWidth="1"/>
    <col min="506" max="515" width="14.140625" style="1" customWidth="1"/>
    <col min="516" max="516" width="13.28515625" style="1" bestFit="1" customWidth="1"/>
    <col min="517" max="517" width="14.140625" style="1" bestFit="1" customWidth="1"/>
    <col min="518" max="759" width="9.140625" style="1"/>
    <col min="760" max="760" width="61.140625" style="1" customWidth="1"/>
    <col min="761" max="761" width="17.85546875" style="1" customWidth="1"/>
    <col min="762" max="771" width="14.140625" style="1" customWidth="1"/>
    <col min="772" max="772" width="13.28515625" style="1" bestFit="1" customWidth="1"/>
    <col min="773" max="773" width="14.140625" style="1" bestFit="1" customWidth="1"/>
    <col min="774" max="1015" width="9.140625" style="1"/>
    <col min="1016" max="1016" width="61.140625" style="1" customWidth="1"/>
    <col min="1017" max="1017" width="17.85546875" style="1" customWidth="1"/>
    <col min="1018" max="1027" width="14.140625" style="1" customWidth="1"/>
    <col min="1028" max="1028" width="13.28515625" style="1" bestFit="1" customWidth="1"/>
    <col min="1029" max="1029" width="14.140625" style="1" bestFit="1" customWidth="1"/>
    <col min="1030" max="1271" width="9.140625" style="1"/>
    <col min="1272" max="1272" width="61.140625" style="1" customWidth="1"/>
    <col min="1273" max="1273" width="17.85546875" style="1" customWidth="1"/>
    <col min="1274" max="1283" width="14.140625" style="1" customWidth="1"/>
    <col min="1284" max="1284" width="13.28515625" style="1" bestFit="1" customWidth="1"/>
    <col min="1285" max="1285" width="14.140625" style="1" bestFit="1" customWidth="1"/>
    <col min="1286" max="1527" width="9.140625" style="1"/>
    <col min="1528" max="1528" width="61.140625" style="1" customWidth="1"/>
    <col min="1529" max="1529" width="17.85546875" style="1" customWidth="1"/>
    <col min="1530" max="1539" width="14.140625" style="1" customWidth="1"/>
    <col min="1540" max="1540" width="13.28515625" style="1" bestFit="1" customWidth="1"/>
    <col min="1541" max="1541" width="14.140625" style="1" bestFit="1" customWidth="1"/>
    <col min="1542" max="1783" width="9.140625" style="1"/>
    <col min="1784" max="1784" width="61.140625" style="1" customWidth="1"/>
    <col min="1785" max="1785" width="17.85546875" style="1" customWidth="1"/>
    <col min="1786" max="1795" width="14.140625" style="1" customWidth="1"/>
    <col min="1796" max="1796" width="13.28515625" style="1" bestFit="1" customWidth="1"/>
    <col min="1797" max="1797" width="14.140625" style="1" bestFit="1" customWidth="1"/>
    <col min="1798" max="2039" width="9.140625" style="1"/>
    <col min="2040" max="2040" width="61.140625" style="1" customWidth="1"/>
    <col min="2041" max="2041" width="17.85546875" style="1" customWidth="1"/>
    <col min="2042" max="2051" width="14.140625" style="1" customWidth="1"/>
    <col min="2052" max="2052" width="13.28515625" style="1" bestFit="1" customWidth="1"/>
    <col min="2053" max="2053" width="14.140625" style="1" bestFit="1" customWidth="1"/>
    <col min="2054" max="2295" width="9.140625" style="1"/>
    <col min="2296" max="2296" width="61.140625" style="1" customWidth="1"/>
    <col min="2297" max="2297" width="17.85546875" style="1" customWidth="1"/>
    <col min="2298" max="2307" width="14.140625" style="1" customWidth="1"/>
    <col min="2308" max="2308" width="13.28515625" style="1" bestFit="1" customWidth="1"/>
    <col min="2309" max="2309" width="14.140625" style="1" bestFit="1" customWidth="1"/>
    <col min="2310" max="2551" width="9.140625" style="1"/>
    <col min="2552" max="2552" width="61.140625" style="1" customWidth="1"/>
    <col min="2553" max="2553" width="17.85546875" style="1" customWidth="1"/>
    <col min="2554" max="2563" width="14.140625" style="1" customWidth="1"/>
    <col min="2564" max="2564" width="13.28515625" style="1" bestFit="1" customWidth="1"/>
    <col min="2565" max="2565" width="14.140625" style="1" bestFit="1" customWidth="1"/>
    <col min="2566" max="2807" width="9.140625" style="1"/>
    <col min="2808" max="2808" width="61.140625" style="1" customWidth="1"/>
    <col min="2809" max="2809" width="17.85546875" style="1" customWidth="1"/>
    <col min="2810" max="2819" width="14.140625" style="1" customWidth="1"/>
    <col min="2820" max="2820" width="13.28515625" style="1" bestFit="1" customWidth="1"/>
    <col min="2821" max="2821" width="14.140625" style="1" bestFit="1" customWidth="1"/>
    <col min="2822" max="3063" width="9.140625" style="1"/>
    <col min="3064" max="3064" width="61.140625" style="1" customWidth="1"/>
    <col min="3065" max="3065" width="17.85546875" style="1" customWidth="1"/>
    <col min="3066" max="3075" width="14.140625" style="1" customWidth="1"/>
    <col min="3076" max="3076" width="13.28515625" style="1" bestFit="1" customWidth="1"/>
    <col min="3077" max="3077" width="14.140625" style="1" bestFit="1" customWidth="1"/>
    <col min="3078" max="3319" width="9.140625" style="1"/>
    <col min="3320" max="3320" width="61.140625" style="1" customWidth="1"/>
    <col min="3321" max="3321" width="17.85546875" style="1" customWidth="1"/>
    <col min="3322" max="3331" width="14.140625" style="1" customWidth="1"/>
    <col min="3332" max="3332" width="13.28515625" style="1" bestFit="1" customWidth="1"/>
    <col min="3333" max="3333" width="14.140625" style="1" bestFit="1" customWidth="1"/>
    <col min="3334" max="3575" width="9.140625" style="1"/>
    <col min="3576" max="3576" width="61.140625" style="1" customWidth="1"/>
    <col min="3577" max="3577" width="17.85546875" style="1" customWidth="1"/>
    <col min="3578" max="3587" width="14.140625" style="1" customWidth="1"/>
    <col min="3588" max="3588" width="13.28515625" style="1" bestFit="1" customWidth="1"/>
    <col min="3589" max="3589" width="14.140625" style="1" bestFit="1" customWidth="1"/>
    <col min="3590" max="3831" width="9.140625" style="1"/>
    <col min="3832" max="3832" width="61.140625" style="1" customWidth="1"/>
    <col min="3833" max="3833" width="17.85546875" style="1" customWidth="1"/>
    <col min="3834" max="3843" width="14.140625" style="1" customWidth="1"/>
    <col min="3844" max="3844" width="13.28515625" style="1" bestFit="1" customWidth="1"/>
    <col min="3845" max="3845" width="14.140625" style="1" bestFit="1" customWidth="1"/>
    <col min="3846" max="4087" width="9.140625" style="1"/>
    <col min="4088" max="4088" width="61.140625" style="1" customWidth="1"/>
    <col min="4089" max="4089" width="17.85546875" style="1" customWidth="1"/>
    <col min="4090" max="4099" width="14.140625" style="1" customWidth="1"/>
    <col min="4100" max="4100" width="13.28515625" style="1" bestFit="1" customWidth="1"/>
    <col min="4101" max="4101" width="14.140625" style="1" bestFit="1" customWidth="1"/>
    <col min="4102" max="4343" width="9.140625" style="1"/>
    <col min="4344" max="4344" width="61.140625" style="1" customWidth="1"/>
    <col min="4345" max="4345" width="17.85546875" style="1" customWidth="1"/>
    <col min="4346" max="4355" width="14.140625" style="1" customWidth="1"/>
    <col min="4356" max="4356" width="13.28515625" style="1" bestFit="1" customWidth="1"/>
    <col min="4357" max="4357" width="14.140625" style="1" bestFit="1" customWidth="1"/>
    <col min="4358" max="4599" width="9.140625" style="1"/>
    <col min="4600" max="4600" width="61.140625" style="1" customWidth="1"/>
    <col min="4601" max="4601" width="17.85546875" style="1" customWidth="1"/>
    <col min="4602" max="4611" width="14.140625" style="1" customWidth="1"/>
    <col min="4612" max="4612" width="13.28515625" style="1" bestFit="1" customWidth="1"/>
    <col min="4613" max="4613" width="14.140625" style="1" bestFit="1" customWidth="1"/>
    <col min="4614" max="4855" width="9.140625" style="1"/>
    <col min="4856" max="4856" width="61.140625" style="1" customWidth="1"/>
    <col min="4857" max="4857" width="17.85546875" style="1" customWidth="1"/>
    <col min="4858" max="4867" width="14.140625" style="1" customWidth="1"/>
    <col min="4868" max="4868" width="13.28515625" style="1" bestFit="1" customWidth="1"/>
    <col min="4869" max="4869" width="14.140625" style="1" bestFit="1" customWidth="1"/>
    <col min="4870" max="5111" width="9.140625" style="1"/>
    <col min="5112" max="5112" width="61.140625" style="1" customWidth="1"/>
    <col min="5113" max="5113" width="17.85546875" style="1" customWidth="1"/>
    <col min="5114" max="5123" width="14.140625" style="1" customWidth="1"/>
    <col min="5124" max="5124" width="13.28515625" style="1" bestFit="1" customWidth="1"/>
    <col min="5125" max="5125" width="14.140625" style="1" bestFit="1" customWidth="1"/>
    <col min="5126" max="5367" width="9.140625" style="1"/>
    <col min="5368" max="5368" width="61.140625" style="1" customWidth="1"/>
    <col min="5369" max="5369" width="17.85546875" style="1" customWidth="1"/>
    <col min="5370" max="5379" width="14.140625" style="1" customWidth="1"/>
    <col min="5380" max="5380" width="13.28515625" style="1" bestFit="1" customWidth="1"/>
    <col min="5381" max="5381" width="14.140625" style="1" bestFit="1" customWidth="1"/>
    <col min="5382" max="5623" width="9.140625" style="1"/>
    <col min="5624" max="5624" width="61.140625" style="1" customWidth="1"/>
    <col min="5625" max="5625" width="17.85546875" style="1" customWidth="1"/>
    <col min="5626" max="5635" width="14.140625" style="1" customWidth="1"/>
    <col min="5636" max="5636" width="13.28515625" style="1" bestFit="1" customWidth="1"/>
    <col min="5637" max="5637" width="14.140625" style="1" bestFit="1" customWidth="1"/>
    <col min="5638" max="5879" width="9.140625" style="1"/>
    <col min="5880" max="5880" width="61.140625" style="1" customWidth="1"/>
    <col min="5881" max="5881" width="17.85546875" style="1" customWidth="1"/>
    <col min="5882" max="5891" width="14.140625" style="1" customWidth="1"/>
    <col min="5892" max="5892" width="13.28515625" style="1" bestFit="1" customWidth="1"/>
    <col min="5893" max="5893" width="14.140625" style="1" bestFit="1" customWidth="1"/>
    <col min="5894" max="6135" width="9.140625" style="1"/>
    <col min="6136" max="6136" width="61.140625" style="1" customWidth="1"/>
    <col min="6137" max="6137" width="17.85546875" style="1" customWidth="1"/>
    <col min="6138" max="6147" width="14.140625" style="1" customWidth="1"/>
    <col min="6148" max="6148" width="13.28515625" style="1" bestFit="1" customWidth="1"/>
    <col min="6149" max="6149" width="14.140625" style="1" bestFit="1" customWidth="1"/>
    <col min="6150" max="6391" width="9.140625" style="1"/>
    <col min="6392" max="6392" width="61.140625" style="1" customWidth="1"/>
    <col min="6393" max="6393" width="17.85546875" style="1" customWidth="1"/>
    <col min="6394" max="6403" width="14.140625" style="1" customWidth="1"/>
    <col min="6404" max="6404" width="13.28515625" style="1" bestFit="1" customWidth="1"/>
    <col min="6405" max="6405" width="14.140625" style="1" bestFit="1" customWidth="1"/>
    <col min="6406" max="6647" width="9.140625" style="1"/>
    <col min="6648" max="6648" width="61.140625" style="1" customWidth="1"/>
    <col min="6649" max="6649" width="17.85546875" style="1" customWidth="1"/>
    <col min="6650" max="6659" width="14.140625" style="1" customWidth="1"/>
    <col min="6660" max="6660" width="13.28515625" style="1" bestFit="1" customWidth="1"/>
    <col min="6661" max="6661" width="14.140625" style="1" bestFit="1" customWidth="1"/>
    <col min="6662" max="6903" width="9.140625" style="1"/>
    <col min="6904" max="6904" width="61.140625" style="1" customWidth="1"/>
    <col min="6905" max="6905" width="17.85546875" style="1" customWidth="1"/>
    <col min="6906" max="6915" width="14.140625" style="1" customWidth="1"/>
    <col min="6916" max="6916" width="13.28515625" style="1" bestFit="1" customWidth="1"/>
    <col min="6917" max="6917" width="14.140625" style="1" bestFit="1" customWidth="1"/>
    <col min="6918" max="7159" width="9.140625" style="1"/>
    <col min="7160" max="7160" width="61.140625" style="1" customWidth="1"/>
    <col min="7161" max="7161" width="17.85546875" style="1" customWidth="1"/>
    <col min="7162" max="7171" width="14.140625" style="1" customWidth="1"/>
    <col min="7172" max="7172" width="13.28515625" style="1" bestFit="1" customWidth="1"/>
    <col min="7173" max="7173" width="14.140625" style="1" bestFit="1" customWidth="1"/>
    <col min="7174" max="7415" width="9.140625" style="1"/>
    <col min="7416" max="7416" width="61.140625" style="1" customWidth="1"/>
    <col min="7417" max="7417" width="17.85546875" style="1" customWidth="1"/>
    <col min="7418" max="7427" width="14.140625" style="1" customWidth="1"/>
    <col min="7428" max="7428" width="13.28515625" style="1" bestFit="1" customWidth="1"/>
    <col min="7429" max="7429" width="14.140625" style="1" bestFit="1" customWidth="1"/>
    <col min="7430" max="7671" width="9.140625" style="1"/>
    <col min="7672" max="7672" width="61.140625" style="1" customWidth="1"/>
    <col min="7673" max="7673" width="17.85546875" style="1" customWidth="1"/>
    <col min="7674" max="7683" width="14.140625" style="1" customWidth="1"/>
    <col min="7684" max="7684" width="13.28515625" style="1" bestFit="1" customWidth="1"/>
    <col min="7685" max="7685" width="14.140625" style="1" bestFit="1" customWidth="1"/>
    <col min="7686" max="7927" width="9.140625" style="1"/>
    <col min="7928" max="7928" width="61.140625" style="1" customWidth="1"/>
    <col min="7929" max="7929" width="17.85546875" style="1" customWidth="1"/>
    <col min="7930" max="7939" width="14.140625" style="1" customWidth="1"/>
    <col min="7940" max="7940" width="13.28515625" style="1" bestFit="1" customWidth="1"/>
    <col min="7941" max="7941" width="14.140625" style="1" bestFit="1" customWidth="1"/>
    <col min="7942" max="8183" width="9.140625" style="1"/>
    <col min="8184" max="8184" width="61.140625" style="1" customWidth="1"/>
    <col min="8185" max="8185" width="17.85546875" style="1" customWidth="1"/>
    <col min="8186" max="8195" width="14.140625" style="1" customWidth="1"/>
    <col min="8196" max="8196" width="13.28515625" style="1" bestFit="1" customWidth="1"/>
    <col min="8197" max="8197" width="14.140625" style="1" bestFit="1" customWidth="1"/>
    <col min="8198" max="8439" width="9.140625" style="1"/>
    <col min="8440" max="8440" width="61.140625" style="1" customWidth="1"/>
    <col min="8441" max="8441" width="17.85546875" style="1" customWidth="1"/>
    <col min="8442" max="8451" width="14.140625" style="1" customWidth="1"/>
    <col min="8452" max="8452" width="13.28515625" style="1" bestFit="1" customWidth="1"/>
    <col min="8453" max="8453" width="14.140625" style="1" bestFit="1" customWidth="1"/>
    <col min="8454" max="8695" width="9.140625" style="1"/>
    <col min="8696" max="8696" width="61.140625" style="1" customWidth="1"/>
    <col min="8697" max="8697" width="17.85546875" style="1" customWidth="1"/>
    <col min="8698" max="8707" width="14.140625" style="1" customWidth="1"/>
    <col min="8708" max="8708" width="13.28515625" style="1" bestFit="1" customWidth="1"/>
    <col min="8709" max="8709" width="14.140625" style="1" bestFit="1" customWidth="1"/>
    <col min="8710" max="8951" width="9.140625" style="1"/>
    <col min="8952" max="8952" width="61.140625" style="1" customWidth="1"/>
    <col min="8953" max="8953" width="17.85546875" style="1" customWidth="1"/>
    <col min="8954" max="8963" width="14.140625" style="1" customWidth="1"/>
    <col min="8964" max="8964" width="13.28515625" style="1" bestFit="1" customWidth="1"/>
    <col min="8965" max="8965" width="14.140625" style="1" bestFit="1" customWidth="1"/>
    <col min="8966" max="9207" width="9.140625" style="1"/>
    <col min="9208" max="9208" width="61.140625" style="1" customWidth="1"/>
    <col min="9209" max="9209" width="17.85546875" style="1" customWidth="1"/>
    <col min="9210" max="9219" width="14.140625" style="1" customWidth="1"/>
    <col min="9220" max="9220" width="13.28515625" style="1" bestFit="1" customWidth="1"/>
    <col min="9221" max="9221" width="14.140625" style="1" bestFit="1" customWidth="1"/>
    <col min="9222" max="9463" width="9.140625" style="1"/>
    <col min="9464" max="9464" width="61.140625" style="1" customWidth="1"/>
    <col min="9465" max="9465" width="17.85546875" style="1" customWidth="1"/>
    <col min="9466" max="9475" width="14.140625" style="1" customWidth="1"/>
    <col min="9476" max="9476" width="13.28515625" style="1" bestFit="1" customWidth="1"/>
    <col min="9477" max="9477" width="14.140625" style="1" bestFit="1" customWidth="1"/>
    <col min="9478" max="9719" width="9.140625" style="1"/>
    <col min="9720" max="9720" width="61.140625" style="1" customWidth="1"/>
    <col min="9721" max="9721" width="17.85546875" style="1" customWidth="1"/>
    <col min="9722" max="9731" width="14.140625" style="1" customWidth="1"/>
    <col min="9732" max="9732" width="13.28515625" style="1" bestFit="1" customWidth="1"/>
    <col min="9733" max="9733" width="14.140625" style="1" bestFit="1" customWidth="1"/>
    <col min="9734" max="9975" width="9.140625" style="1"/>
    <col min="9976" max="9976" width="61.140625" style="1" customWidth="1"/>
    <col min="9977" max="9977" width="17.85546875" style="1" customWidth="1"/>
    <col min="9978" max="9987" width="14.140625" style="1" customWidth="1"/>
    <col min="9988" max="9988" width="13.28515625" style="1" bestFit="1" customWidth="1"/>
    <col min="9989" max="9989" width="14.140625" style="1" bestFit="1" customWidth="1"/>
    <col min="9990" max="10231" width="9.140625" style="1"/>
    <col min="10232" max="10232" width="61.140625" style="1" customWidth="1"/>
    <col min="10233" max="10233" width="17.85546875" style="1" customWidth="1"/>
    <col min="10234" max="10243" width="14.140625" style="1" customWidth="1"/>
    <col min="10244" max="10244" width="13.28515625" style="1" bestFit="1" customWidth="1"/>
    <col min="10245" max="10245" width="14.140625" style="1" bestFit="1" customWidth="1"/>
    <col min="10246" max="10487" width="9.140625" style="1"/>
    <col min="10488" max="10488" width="61.140625" style="1" customWidth="1"/>
    <col min="10489" max="10489" width="17.85546875" style="1" customWidth="1"/>
    <col min="10490" max="10499" width="14.140625" style="1" customWidth="1"/>
    <col min="10500" max="10500" width="13.28515625" style="1" bestFit="1" customWidth="1"/>
    <col min="10501" max="10501" width="14.140625" style="1" bestFit="1" customWidth="1"/>
    <col min="10502" max="10743" width="9.140625" style="1"/>
    <col min="10744" max="10744" width="61.140625" style="1" customWidth="1"/>
    <col min="10745" max="10745" width="17.85546875" style="1" customWidth="1"/>
    <col min="10746" max="10755" width="14.140625" style="1" customWidth="1"/>
    <col min="10756" max="10756" width="13.28515625" style="1" bestFit="1" customWidth="1"/>
    <col min="10757" max="10757" width="14.140625" style="1" bestFit="1" customWidth="1"/>
    <col min="10758" max="10999" width="9.140625" style="1"/>
    <col min="11000" max="11000" width="61.140625" style="1" customWidth="1"/>
    <col min="11001" max="11001" width="17.85546875" style="1" customWidth="1"/>
    <col min="11002" max="11011" width="14.140625" style="1" customWidth="1"/>
    <col min="11012" max="11012" width="13.28515625" style="1" bestFit="1" customWidth="1"/>
    <col min="11013" max="11013" width="14.140625" style="1" bestFit="1" customWidth="1"/>
    <col min="11014" max="11255" width="9.140625" style="1"/>
    <col min="11256" max="11256" width="61.140625" style="1" customWidth="1"/>
    <col min="11257" max="11257" width="17.85546875" style="1" customWidth="1"/>
    <col min="11258" max="11267" width="14.140625" style="1" customWidth="1"/>
    <col min="11268" max="11268" width="13.28515625" style="1" bestFit="1" customWidth="1"/>
    <col min="11269" max="11269" width="14.140625" style="1" bestFit="1" customWidth="1"/>
    <col min="11270" max="11511" width="9.140625" style="1"/>
    <col min="11512" max="11512" width="61.140625" style="1" customWidth="1"/>
    <col min="11513" max="11513" width="17.85546875" style="1" customWidth="1"/>
    <col min="11514" max="11523" width="14.140625" style="1" customWidth="1"/>
    <col min="11524" max="11524" width="13.28515625" style="1" bestFit="1" customWidth="1"/>
    <col min="11525" max="11525" width="14.140625" style="1" bestFit="1" customWidth="1"/>
    <col min="11526" max="11767" width="9.140625" style="1"/>
    <col min="11768" max="11768" width="61.140625" style="1" customWidth="1"/>
    <col min="11769" max="11769" width="17.85546875" style="1" customWidth="1"/>
    <col min="11770" max="11779" width="14.140625" style="1" customWidth="1"/>
    <col min="11780" max="11780" width="13.28515625" style="1" bestFit="1" customWidth="1"/>
    <col min="11781" max="11781" width="14.140625" style="1" bestFit="1" customWidth="1"/>
    <col min="11782" max="12023" width="9.140625" style="1"/>
    <col min="12024" max="12024" width="61.140625" style="1" customWidth="1"/>
    <col min="12025" max="12025" width="17.85546875" style="1" customWidth="1"/>
    <col min="12026" max="12035" width="14.140625" style="1" customWidth="1"/>
    <col min="12036" max="12036" width="13.28515625" style="1" bestFit="1" customWidth="1"/>
    <col min="12037" max="12037" width="14.140625" style="1" bestFit="1" customWidth="1"/>
    <col min="12038" max="12279" width="9.140625" style="1"/>
    <col min="12280" max="12280" width="61.140625" style="1" customWidth="1"/>
    <col min="12281" max="12281" width="17.85546875" style="1" customWidth="1"/>
    <col min="12282" max="12291" width="14.140625" style="1" customWidth="1"/>
    <col min="12292" max="12292" width="13.28515625" style="1" bestFit="1" customWidth="1"/>
    <col min="12293" max="12293" width="14.140625" style="1" bestFit="1" customWidth="1"/>
    <col min="12294" max="12535" width="9.140625" style="1"/>
    <col min="12536" max="12536" width="61.140625" style="1" customWidth="1"/>
    <col min="12537" max="12537" width="17.85546875" style="1" customWidth="1"/>
    <col min="12538" max="12547" width="14.140625" style="1" customWidth="1"/>
    <col min="12548" max="12548" width="13.28515625" style="1" bestFit="1" customWidth="1"/>
    <col min="12549" max="12549" width="14.140625" style="1" bestFit="1" customWidth="1"/>
    <col min="12550" max="12791" width="9.140625" style="1"/>
    <col min="12792" max="12792" width="61.140625" style="1" customWidth="1"/>
    <col min="12793" max="12793" width="17.85546875" style="1" customWidth="1"/>
    <col min="12794" max="12803" width="14.140625" style="1" customWidth="1"/>
    <col min="12804" max="12804" width="13.28515625" style="1" bestFit="1" customWidth="1"/>
    <col min="12805" max="12805" width="14.140625" style="1" bestFit="1" customWidth="1"/>
    <col min="12806" max="13047" width="9.140625" style="1"/>
    <col min="13048" max="13048" width="61.140625" style="1" customWidth="1"/>
    <col min="13049" max="13049" width="17.85546875" style="1" customWidth="1"/>
    <col min="13050" max="13059" width="14.140625" style="1" customWidth="1"/>
    <col min="13060" max="13060" width="13.28515625" style="1" bestFit="1" customWidth="1"/>
    <col min="13061" max="13061" width="14.140625" style="1" bestFit="1" customWidth="1"/>
    <col min="13062" max="13303" width="9.140625" style="1"/>
    <col min="13304" max="13304" width="61.140625" style="1" customWidth="1"/>
    <col min="13305" max="13305" width="17.85546875" style="1" customWidth="1"/>
    <col min="13306" max="13315" width="14.140625" style="1" customWidth="1"/>
    <col min="13316" max="13316" width="13.28515625" style="1" bestFit="1" customWidth="1"/>
    <col min="13317" max="13317" width="14.140625" style="1" bestFit="1" customWidth="1"/>
    <col min="13318" max="13559" width="9.140625" style="1"/>
    <col min="13560" max="13560" width="61.140625" style="1" customWidth="1"/>
    <col min="13561" max="13561" width="17.85546875" style="1" customWidth="1"/>
    <col min="13562" max="13571" width="14.140625" style="1" customWidth="1"/>
    <col min="13572" max="13572" width="13.28515625" style="1" bestFit="1" customWidth="1"/>
    <col min="13573" max="13573" width="14.140625" style="1" bestFit="1" customWidth="1"/>
    <col min="13574" max="13815" width="9.140625" style="1"/>
    <col min="13816" max="13816" width="61.140625" style="1" customWidth="1"/>
    <col min="13817" max="13817" width="17.85546875" style="1" customWidth="1"/>
    <col min="13818" max="13827" width="14.140625" style="1" customWidth="1"/>
    <col min="13828" max="13828" width="13.28515625" style="1" bestFit="1" customWidth="1"/>
    <col min="13829" max="13829" width="14.140625" style="1" bestFit="1" customWidth="1"/>
    <col min="13830" max="14071" width="9.140625" style="1"/>
    <col min="14072" max="14072" width="61.140625" style="1" customWidth="1"/>
    <col min="14073" max="14073" width="17.85546875" style="1" customWidth="1"/>
    <col min="14074" max="14083" width="14.140625" style="1" customWidth="1"/>
    <col min="14084" max="14084" width="13.28515625" style="1" bestFit="1" customWidth="1"/>
    <col min="14085" max="14085" width="14.140625" style="1" bestFit="1" customWidth="1"/>
    <col min="14086" max="14327" width="9.140625" style="1"/>
    <col min="14328" max="14328" width="61.140625" style="1" customWidth="1"/>
    <col min="14329" max="14329" width="17.85546875" style="1" customWidth="1"/>
    <col min="14330" max="14339" width="14.140625" style="1" customWidth="1"/>
    <col min="14340" max="14340" width="13.28515625" style="1" bestFit="1" customWidth="1"/>
    <col min="14341" max="14341" width="14.140625" style="1" bestFit="1" customWidth="1"/>
    <col min="14342" max="14583" width="9.140625" style="1"/>
    <col min="14584" max="14584" width="61.140625" style="1" customWidth="1"/>
    <col min="14585" max="14585" width="17.85546875" style="1" customWidth="1"/>
    <col min="14586" max="14595" width="14.140625" style="1" customWidth="1"/>
    <col min="14596" max="14596" width="13.28515625" style="1" bestFit="1" customWidth="1"/>
    <col min="14597" max="14597" width="14.140625" style="1" bestFit="1" customWidth="1"/>
    <col min="14598" max="14839" width="9.140625" style="1"/>
    <col min="14840" max="14840" width="61.140625" style="1" customWidth="1"/>
    <col min="14841" max="14841" width="17.85546875" style="1" customWidth="1"/>
    <col min="14842" max="14851" width="14.140625" style="1" customWidth="1"/>
    <col min="14852" max="14852" width="13.28515625" style="1" bestFit="1" customWidth="1"/>
    <col min="14853" max="14853" width="14.140625" style="1" bestFit="1" customWidth="1"/>
    <col min="14854" max="15095" width="9.140625" style="1"/>
    <col min="15096" max="15096" width="61.140625" style="1" customWidth="1"/>
    <col min="15097" max="15097" width="17.85546875" style="1" customWidth="1"/>
    <col min="15098" max="15107" width="14.140625" style="1" customWidth="1"/>
    <col min="15108" max="15108" width="13.28515625" style="1" bestFit="1" customWidth="1"/>
    <col min="15109" max="15109" width="14.140625" style="1" bestFit="1" customWidth="1"/>
    <col min="15110" max="15351" width="9.140625" style="1"/>
    <col min="15352" max="15352" width="61.140625" style="1" customWidth="1"/>
    <col min="15353" max="15353" width="17.85546875" style="1" customWidth="1"/>
    <col min="15354" max="15363" width="14.140625" style="1" customWidth="1"/>
    <col min="15364" max="15364" width="13.28515625" style="1" bestFit="1" customWidth="1"/>
    <col min="15365" max="15365" width="14.140625" style="1" bestFit="1" customWidth="1"/>
    <col min="15366" max="15607" width="9.140625" style="1"/>
    <col min="15608" max="15608" width="61.140625" style="1" customWidth="1"/>
    <col min="15609" max="15609" width="17.85546875" style="1" customWidth="1"/>
    <col min="15610" max="15619" width="14.140625" style="1" customWidth="1"/>
    <col min="15620" max="15620" width="13.28515625" style="1" bestFit="1" customWidth="1"/>
    <col min="15621" max="15621" width="14.140625" style="1" bestFit="1" customWidth="1"/>
    <col min="15622" max="15863" width="9.140625" style="1"/>
    <col min="15864" max="15864" width="61.140625" style="1" customWidth="1"/>
    <col min="15865" max="15865" width="17.85546875" style="1" customWidth="1"/>
    <col min="15866" max="15875" width="14.140625" style="1" customWidth="1"/>
    <col min="15876" max="15876" width="13.28515625" style="1" bestFit="1" customWidth="1"/>
    <col min="15877" max="15877" width="14.140625" style="1" bestFit="1" customWidth="1"/>
    <col min="15878" max="16119" width="9.140625" style="1"/>
    <col min="16120" max="16120" width="61.140625" style="1" customWidth="1"/>
    <col min="16121" max="16121" width="17.85546875" style="1" customWidth="1"/>
    <col min="16122" max="16131" width="14.140625" style="1" customWidth="1"/>
    <col min="16132" max="16132" width="13.28515625" style="1" bestFit="1" customWidth="1"/>
    <col min="16133" max="16133" width="14.140625" style="1" bestFit="1" customWidth="1"/>
    <col min="16134" max="16384" width="9.140625" style="1"/>
  </cols>
  <sheetData>
    <row r="1" spans="1:8" x14ac:dyDescent="0.25">
      <c r="A1" s="2" t="s">
        <v>13</v>
      </c>
      <c r="C1" s="2" t="s">
        <v>16</v>
      </c>
      <c r="E1" s="33" t="s">
        <v>181</v>
      </c>
    </row>
    <row r="2" spans="1:8" ht="75.75" customHeight="1" x14ac:dyDescent="0.2">
      <c r="A2" s="161" t="s">
        <v>15</v>
      </c>
      <c r="B2" s="161"/>
      <c r="C2" s="161"/>
      <c r="D2" s="161"/>
      <c r="E2" s="161"/>
    </row>
    <row r="3" spans="1:8" s="6" customFormat="1" x14ac:dyDescent="0.25">
      <c r="A3" s="4"/>
      <c r="B3" s="4"/>
      <c r="C3" s="4"/>
      <c r="D3" s="5"/>
      <c r="E3" s="7" t="s">
        <v>0</v>
      </c>
    </row>
    <row r="4" spans="1:8" s="6" customFormat="1" ht="21.75" customHeight="1" x14ac:dyDescent="0.2">
      <c r="A4" s="151" t="s">
        <v>6</v>
      </c>
      <c r="B4" s="151" t="s">
        <v>7</v>
      </c>
      <c r="C4" s="151" t="s">
        <v>249</v>
      </c>
      <c r="D4" s="168"/>
      <c r="E4" s="168"/>
      <c r="F4" s="162"/>
      <c r="G4" s="163"/>
      <c r="H4" s="163"/>
    </row>
    <row r="5" spans="1:8" s="8" customFormat="1" ht="18" customHeight="1" x14ac:dyDescent="0.25">
      <c r="A5" s="151"/>
      <c r="B5" s="151"/>
      <c r="C5" s="164" t="s">
        <v>8</v>
      </c>
      <c r="D5" s="168" t="s">
        <v>5</v>
      </c>
      <c r="E5" s="168"/>
      <c r="F5" s="40"/>
    </row>
    <row r="6" spans="1:8" s="8" customFormat="1" ht="31.5" x14ac:dyDescent="0.25">
      <c r="A6" s="151"/>
      <c r="B6" s="151"/>
      <c r="C6" s="165"/>
      <c r="D6" s="38" t="s">
        <v>19</v>
      </c>
      <c r="E6" s="38" t="s">
        <v>250</v>
      </c>
      <c r="F6" s="40"/>
    </row>
    <row r="7" spans="1:8" s="8" customFormat="1" ht="18.75" customHeight="1" x14ac:dyDescent="0.25">
      <c r="A7" s="9" t="s">
        <v>3</v>
      </c>
      <c r="B7" s="9"/>
      <c r="C7" s="10">
        <v>825.3</v>
      </c>
      <c r="D7" s="11">
        <v>792.3</v>
      </c>
      <c r="E7" s="10">
        <v>60</v>
      </c>
    </row>
    <row r="8" spans="1:8" s="8" customFormat="1" ht="18.75" customHeight="1" x14ac:dyDescent="0.25">
      <c r="A8" s="12" t="s">
        <v>5</v>
      </c>
      <c r="B8" s="12"/>
      <c r="C8" s="13"/>
      <c r="D8" s="13"/>
      <c r="E8" s="13"/>
    </row>
    <row r="9" spans="1:8" s="15" customFormat="1" ht="15.75" customHeight="1" x14ac:dyDescent="0.3">
      <c r="A9" s="167" t="s">
        <v>9</v>
      </c>
      <c r="B9" s="167"/>
      <c r="C9" s="167"/>
      <c r="D9" s="167"/>
      <c r="E9" s="167"/>
    </row>
    <row r="10" spans="1:8" s="8" customFormat="1" ht="18" x14ac:dyDescent="0.25">
      <c r="A10" s="16"/>
      <c r="B10" s="17"/>
      <c r="C10" s="18"/>
      <c r="D10" s="19"/>
      <c r="E10" s="19"/>
    </row>
    <row r="11" spans="1:8" s="8" customFormat="1" ht="18" x14ac:dyDescent="0.25">
      <c r="A11" s="16"/>
      <c r="B11" s="17"/>
      <c r="C11" s="18"/>
      <c r="D11" s="19"/>
      <c r="E11" s="19"/>
    </row>
    <row r="12" spans="1:8" s="8" customFormat="1" ht="18" x14ac:dyDescent="0.25">
      <c r="A12" s="16"/>
      <c r="B12" s="17"/>
      <c r="C12" s="18"/>
      <c r="D12" s="19"/>
      <c r="E12" s="19"/>
    </row>
    <row r="13" spans="1:8" s="8" customFormat="1" ht="18" x14ac:dyDescent="0.25">
      <c r="A13" s="16"/>
      <c r="B13" s="17"/>
      <c r="C13" s="18"/>
      <c r="D13" s="19"/>
      <c r="E13" s="19"/>
    </row>
    <row r="14" spans="1:8" s="8" customFormat="1" ht="18" x14ac:dyDescent="0.25">
      <c r="A14" s="20" t="s">
        <v>1</v>
      </c>
      <c r="B14" s="20"/>
      <c r="C14" s="18"/>
      <c r="D14" s="19"/>
      <c r="E14" s="18"/>
    </row>
    <row r="15" spans="1:8" s="8" customFormat="1" ht="18" x14ac:dyDescent="0.25">
      <c r="A15" s="167" t="s">
        <v>10</v>
      </c>
      <c r="B15" s="167"/>
      <c r="C15" s="167"/>
      <c r="D15" s="167"/>
      <c r="E15" s="167"/>
    </row>
    <row r="16" spans="1:8" s="8" customFormat="1" ht="18" x14ac:dyDescent="0.25">
      <c r="A16" s="16"/>
      <c r="B16" s="17"/>
      <c r="C16" s="18"/>
      <c r="D16" s="19"/>
      <c r="E16" s="19"/>
    </row>
    <row r="17" spans="1:5" s="8" customFormat="1" ht="18" x14ac:dyDescent="0.25">
      <c r="A17" s="16"/>
      <c r="B17" s="17"/>
      <c r="C17" s="18"/>
      <c r="D17" s="19"/>
      <c r="E17" s="19"/>
    </row>
    <row r="18" spans="1:5" s="8" customFormat="1" ht="18" x14ac:dyDescent="0.25">
      <c r="A18" s="20" t="s">
        <v>1</v>
      </c>
      <c r="B18" s="38"/>
      <c r="C18" s="18"/>
      <c r="D18" s="19"/>
      <c r="E18" s="18"/>
    </row>
    <row r="19" spans="1:5" s="15" customFormat="1" ht="18.75" x14ac:dyDescent="0.3">
      <c r="A19" s="167" t="s">
        <v>11</v>
      </c>
      <c r="B19" s="167"/>
      <c r="C19" s="167"/>
      <c r="D19" s="167"/>
      <c r="E19" s="167"/>
    </row>
    <row r="20" spans="1:5" s="21" customFormat="1" ht="18" x14ac:dyDescent="0.25">
      <c r="A20" s="16"/>
      <c r="B20" s="17"/>
      <c r="C20" s="18"/>
      <c r="D20" s="19"/>
      <c r="E20" s="19"/>
    </row>
    <row r="21" spans="1:5" s="21" customFormat="1" ht="18" x14ac:dyDescent="0.25">
      <c r="A21" s="16"/>
      <c r="B21" s="17"/>
      <c r="C21" s="18"/>
      <c r="D21" s="19"/>
      <c r="E21" s="19"/>
    </row>
    <row r="22" spans="1:5" s="21" customFormat="1" ht="18" x14ac:dyDescent="0.25">
      <c r="A22" s="16"/>
      <c r="B22" s="17"/>
      <c r="C22" s="18"/>
      <c r="D22" s="19"/>
      <c r="E22" s="19"/>
    </row>
    <row r="23" spans="1:5" s="8" customFormat="1" ht="18" x14ac:dyDescent="0.25">
      <c r="A23" s="20" t="s">
        <v>1</v>
      </c>
      <c r="B23" s="20"/>
      <c r="C23" s="18"/>
      <c r="D23" s="19"/>
      <c r="E23" s="18"/>
    </row>
    <row r="24" spans="1:5" s="15" customFormat="1" ht="18.75" x14ac:dyDescent="0.3">
      <c r="A24" s="167" t="s">
        <v>12</v>
      </c>
      <c r="B24" s="167"/>
      <c r="C24" s="167"/>
      <c r="D24" s="167"/>
      <c r="E24" s="167"/>
    </row>
    <row r="25" spans="1:5" s="24" customFormat="1" ht="47.25" x14ac:dyDescent="0.2">
      <c r="A25" s="22" t="s">
        <v>262</v>
      </c>
      <c r="B25" s="23" t="s">
        <v>263</v>
      </c>
      <c r="C25" s="18">
        <v>566.6</v>
      </c>
      <c r="D25" s="19">
        <v>525.79999999999995</v>
      </c>
      <c r="E25" s="19">
        <v>40.799999999999997</v>
      </c>
    </row>
    <row r="26" spans="1:5" s="24" customFormat="1" ht="78.75" x14ac:dyDescent="0.2">
      <c r="A26" s="22" t="s">
        <v>264</v>
      </c>
      <c r="B26" s="23" t="s">
        <v>265</v>
      </c>
      <c r="C26" s="18">
        <v>285.7</v>
      </c>
      <c r="D26" s="19">
        <v>266.5</v>
      </c>
      <c r="E26" s="19">
        <v>19.2</v>
      </c>
    </row>
    <row r="27" spans="1:5" s="24" customFormat="1" x14ac:dyDescent="0.2">
      <c r="A27" s="22"/>
      <c r="B27" s="23"/>
      <c r="C27" s="18"/>
      <c r="D27" s="19"/>
      <c r="E27" s="19"/>
    </row>
    <row r="28" spans="1:5" s="24" customFormat="1" x14ac:dyDescent="0.2">
      <c r="A28" s="22"/>
      <c r="B28" s="23"/>
      <c r="C28" s="18"/>
      <c r="D28" s="19"/>
      <c r="E28" s="19"/>
    </row>
    <row r="29" spans="1:5" s="24" customFormat="1" x14ac:dyDescent="0.2">
      <c r="A29" s="22"/>
      <c r="B29" s="23"/>
      <c r="C29" s="18"/>
      <c r="D29" s="19"/>
      <c r="E29" s="19"/>
    </row>
    <row r="30" spans="1:5" s="24" customFormat="1" x14ac:dyDescent="0.2">
      <c r="A30" s="22"/>
      <c r="B30" s="23"/>
      <c r="C30" s="18"/>
      <c r="D30" s="19"/>
      <c r="E30" s="19"/>
    </row>
    <row r="31" spans="1:5" s="24" customFormat="1" x14ac:dyDescent="0.2">
      <c r="A31" s="22"/>
      <c r="B31" s="25"/>
      <c r="C31" s="18"/>
      <c r="D31" s="19"/>
      <c r="E31" s="19"/>
    </row>
    <row r="32" spans="1:5" s="24" customFormat="1" x14ac:dyDescent="0.2">
      <c r="A32" s="22"/>
      <c r="B32" s="23"/>
      <c r="C32" s="18"/>
      <c r="D32" s="19"/>
      <c r="E32" s="19"/>
    </row>
    <row r="33" spans="1:5" s="24" customFormat="1" x14ac:dyDescent="0.2">
      <c r="A33" s="22"/>
      <c r="B33" s="23"/>
      <c r="C33" s="18"/>
      <c r="D33" s="19"/>
      <c r="E33" s="19"/>
    </row>
    <row r="34" spans="1:5" s="24" customFormat="1" ht="18.75" customHeight="1" x14ac:dyDescent="0.2">
      <c r="A34" s="20" t="s">
        <v>1</v>
      </c>
      <c r="B34" s="20"/>
      <c r="C34" s="18"/>
      <c r="D34" s="19"/>
      <c r="E34" s="18"/>
    </row>
    <row r="35" spans="1:5" s="24" customFormat="1" ht="18.75" customHeight="1" x14ac:dyDescent="0.2">
      <c r="A35" s="138"/>
      <c r="B35" s="138"/>
      <c r="C35" s="139"/>
      <c r="D35" s="140"/>
      <c r="E35" s="139"/>
    </row>
    <row r="36" spans="1:5" x14ac:dyDescent="0.25">
      <c r="A36" s="2" t="s">
        <v>251</v>
      </c>
    </row>
    <row r="38" spans="1:5" x14ac:dyDescent="0.25">
      <c r="A38" s="166" t="s">
        <v>266</v>
      </c>
      <c r="B38" s="166"/>
      <c r="C38" s="3"/>
    </row>
  </sheetData>
  <mergeCells count="12">
    <mergeCell ref="A2:E2"/>
    <mergeCell ref="F4:H4"/>
    <mergeCell ref="C5:C6"/>
    <mergeCell ref="A38:B38"/>
    <mergeCell ref="A19:E19"/>
    <mergeCell ref="A9:E9"/>
    <mergeCell ref="A15:E15"/>
    <mergeCell ref="A24:E24"/>
    <mergeCell ref="C4:E4"/>
    <mergeCell ref="D5:E5"/>
    <mergeCell ref="A4:A6"/>
    <mergeCell ref="B4:B6"/>
  </mergeCells>
  <printOptions horizontalCentered="1"/>
  <pageMargins left="0" right="0" top="0" bottom="0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H16" sqref="H16"/>
    </sheetView>
  </sheetViews>
  <sheetFormatPr defaultRowHeight="15.75" x14ac:dyDescent="0.25"/>
  <cols>
    <col min="1" max="1" width="60.28515625" style="26" customWidth="1"/>
    <col min="2" max="2" width="25.140625" style="1" customWidth="1"/>
    <col min="3" max="246" width="9.140625" style="1"/>
    <col min="247" max="247" width="60.28515625" style="1" customWidth="1"/>
    <col min="248" max="248" width="30.5703125" style="1" customWidth="1"/>
    <col min="249" max="249" width="25.42578125" style="1" customWidth="1"/>
    <col min="250" max="252" width="15.5703125" style="1" customWidth="1"/>
    <col min="253" max="502" width="9.140625" style="1"/>
    <col min="503" max="503" width="60.28515625" style="1" customWidth="1"/>
    <col min="504" max="504" width="30.5703125" style="1" customWidth="1"/>
    <col min="505" max="505" width="25.42578125" style="1" customWidth="1"/>
    <col min="506" max="508" width="15.5703125" style="1" customWidth="1"/>
    <col min="509" max="758" width="9.140625" style="1"/>
    <col min="759" max="759" width="60.28515625" style="1" customWidth="1"/>
    <col min="760" max="760" width="30.5703125" style="1" customWidth="1"/>
    <col min="761" max="761" width="25.42578125" style="1" customWidth="1"/>
    <col min="762" max="764" width="15.5703125" style="1" customWidth="1"/>
    <col min="765" max="1014" width="9.140625" style="1"/>
    <col min="1015" max="1015" width="60.28515625" style="1" customWidth="1"/>
    <col min="1016" max="1016" width="30.5703125" style="1" customWidth="1"/>
    <col min="1017" max="1017" width="25.42578125" style="1" customWidth="1"/>
    <col min="1018" max="1020" width="15.5703125" style="1" customWidth="1"/>
    <col min="1021" max="1270" width="9.140625" style="1"/>
    <col min="1271" max="1271" width="60.28515625" style="1" customWidth="1"/>
    <col min="1272" max="1272" width="30.5703125" style="1" customWidth="1"/>
    <col min="1273" max="1273" width="25.42578125" style="1" customWidth="1"/>
    <col min="1274" max="1276" width="15.5703125" style="1" customWidth="1"/>
    <col min="1277" max="1526" width="9.140625" style="1"/>
    <col min="1527" max="1527" width="60.28515625" style="1" customWidth="1"/>
    <col min="1528" max="1528" width="30.5703125" style="1" customWidth="1"/>
    <col min="1529" max="1529" width="25.42578125" style="1" customWidth="1"/>
    <col min="1530" max="1532" width="15.5703125" style="1" customWidth="1"/>
    <col min="1533" max="1782" width="9.140625" style="1"/>
    <col min="1783" max="1783" width="60.28515625" style="1" customWidth="1"/>
    <col min="1784" max="1784" width="30.5703125" style="1" customWidth="1"/>
    <col min="1785" max="1785" width="25.42578125" style="1" customWidth="1"/>
    <col min="1786" max="1788" width="15.5703125" style="1" customWidth="1"/>
    <col min="1789" max="2038" width="9.140625" style="1"/>
    <col min="2039" max="2039" width="60.28515625" style="1" customWidth="1"/>
    <col min="2040" max="2040" width="30.5703125" style="1" customWidth="1"/>
    <col min="2041" max="2041" width="25.42578125" style="1" customWidth="1"/>
    <col min="2042" max="2044" width="15.5703125" style="1" customWidth="1"/>
    <col min="2045" max="2294" width="9.140625" style="1"/>
    <col min="2295" max="2295" width="60.28515625" style="1" customWidth="1"/>
    <col min="2296" max="2296" width="30.5703125" style="1" customWidth="1"/>
    <col min="2297" max="2297" width="25.42578125" style="1" customWidth="1"/>
    <col min="2298" max="2300" width="15.5703125" style="1" customWidth="1"/>
    <col min="2301" max="2550" width="9.140625" style="1"/>
    <col min="2551" max="2551" width="60.28515625" style="1" customWidth="1"/>
    <col min="2552" max="2552" width="30.5703125" style="1" customWidth="1"/>
    <col min="2553" max="2553" width="25.42578125" style="1" customWidth="1"/>
    <col min="2554" max="2556" width="15.5703125" style="1" customWidth="1"/>
    <col min="2557" max="2806" width="9.140625" style="1"/>
    <col min="2807" max="2807" width="60.28515625" style="1" customWidth="1"/>
    <col min="2808" max="2808" width="30.5703125" style="1" customWidth="1"/>
    <col min="2809" max="2809" width="25.42578125" style="1" customWidth="1"/>
    <col min="2810" max="2812" width="15.5703125" style="1" customWidth="1"/>
    <col min="2813" max="3062" width="9.140625" style="1"/>
    <col min="3063" max="3063" width="60.28515625" style="1" customWidth="1"/>
    <col min="3064" max="3064" width="30.5703125" style="1" customWidth="1"/>
    <col min="3065" max="3065" width="25.42578125" style="1" customWidth="1"/>
    <col min="3066" max="3068" width="15.5703125" style="1" customWidth="1"/>
    <col min="3069" max="3318" width="9.140625" style="1"/>
    <col min="3319" max="3319" width="60.28515625" style="1" customWidth="1"/>
    <col min="3320" max="3320" width="30.5703125" style="1" customWidth="1"/>
    <col min="3321" max="3321" width="25.42578125" style="1" customWidth="1"/>
    <col min="3322" max="3324" width="15.5703125" style="1" customWidth="1"/>
    <col min="3325" max="3574" width="9.140625" style="1"/>
    <col min="3575" max="3575" width="60.28515625" style="1" customWidth="1"/>
    <col min="3576" max="3576" width="30.5703125" style="1" customWidth="1"/>
    <col min="3577" max="3577" width="25.42578125" style="1" customWidth="1"/>
    <col min="3578" max="3580" width="15.5703125" style="1" customWidth="1"/>
    <col min="3581" max="3830" width="9.140625" style="1"/>
    <col min="3831" max="3831" width="60.28515625" style="1" customWidth="1"/>
    <col min="3832" max="3832" width="30.5703125" style="1" customWidth="1"/>
    <col min="3833" max="3833" width="25.42578125" style="1" customWidth="1"/>
    <col min="3834" max="3836" width="15.5703125" style="1" customWidth="1"/>
    <col min="3837" max="4086" width="9.140625" style="1"/>
    <col min="4087" max="4087" width="60.28515625" style="1" customWidth="1"/>
    <col min="4088" max="4088" width="30.5703125" style="1" customWidth="1"/>
    <col min="4089" max="4089" width="25.42578125" style="1" customWidth="1"/>
    <col min="4090" max="4092" width="15.5703125" style="1" customWidth="1"/>
    <col min="4093" max="4342" width="9.140625" style="1"/>
    <col min="4343" max="4343" width="60.28515625" style="1" customWidth="1"/>
    <col min="4344" max="4344" width="30.5703125" style="1" customWidth="1"/>
    <col min="4345" max="4345" width="25.42578125" style="1" customWidth="1"/>
    <col min="4346" max="4348" width="15.5703125" style="1" customWidth="1"/>
    <col min="4349" max="4598" width="9.140625" style="1"/>
    <col min="4599" max="4599" width="60.28515625" style="1" customWidth="1"/>
    <col min="4600" max="4600" width="30.5703125" style="1" customWidth="1"/>
    <col min="4601" max="4601" width="25.42578125" style="1" customWidth="1"/>
    <col min="4602" max="4604" width="15.5703125" style="1" customWidth="1"/>
    <col min="4605" max="4854" width="9.140625" style="1"/>
    <col min="4855" max="4855" width="60.28515625" style="1" customWidth="1"/>
    <col min="4856" max="4856" width="30.5703125" style="1" customWidth="1"/>
    <col min="4857" max="4857" width="25.42578125" style="1" customWidth="1"/>
    <col min="4858" max="4860" width="15.5703125" style="1" customWidth="1"/>
    <col min="4861" max="5110" width="9.140625" style="1"/>
    <col min="5111" max="5111" width="60.28515625" style="1" customWidth="1"/>
    <col min="5112" max="5112" width="30.5703125" style="1" customWidth="1"/>
    <col min="5113" max="5113" width="25.42578125" style="1" customWidth="1"/>
    <col min="5114" max="5116" width="15.5703125" style="1" customWidth="1"/>
    <col min="5117" max="5366" width="9.140625" style="1"/>
    <col min="5367" max="5367" width="60.28515625" style="1" customWidth="1"/>
    <col min="5368" max="5368" width="30.5703125" style="1" customWidth="1"/>
    <col min="5369" max="5369" width="25.42578125" style="1" customWidth="1"/>
    <col min="5370" max="5372" width="15.5703125" style="1" customWidth="1"/>
    <col min="5373" max="5622" width="9.140625" style="1"/>
    <col min="5623" max="5623" width="60.28515625" style="1" customWidth="1"/>
    <col min="5624" max="5624" width="30.5703125" style="1" customWidth="1"/>
    <col min="5625" max="5625" width="25.42578125" style="1" customWidth="1"/>
    <col min="5626" max="5628" width="15.5703125" style="1" customWidth="1"/>
    <col min="5629" max="5878" width="9.140625" style="1"/>
    <col min="5879" max="5879" width="60.28515625" style="1" customWidth="1"/>
    <col min="5880" max="5880" width="30.5703125" style="1" customWidth="1"/>
    <col min="5881" max="5881" width="25.42578125" style="1" customWidth="1"/>
    <col min="5882" max="5884" width="15.5703125" style="1" customWidth="1"/>
    <col min="5885" max="6134" width="9.140625" style="1"/>
    <col min="6135" max="6135" width="60.28515625" style="1" customWidth="1"/>
    <col min="6136" max="6136" width="30.5703125" style="1" customWidth="1"/>
    <col min="6137" max="6137" width="25.42578125" style="1" customWidth="1"/>
    <col min="6138" max="6140" width="15.5703125" style="1" customWidth="1"/>
    <col min="6141" max="6390" width="9.140625" style="1"/>
    <col min="6391" max="6391" width="60.28515625" style="1" customWidth="1"/>
    <col min="6392" max="6392" width="30.5703125" style="1" customWidth="1"/>
    <col min="6393" max="6393" width="25.42578125" style="1" customWidth="1"/>
    <col min="6394" max="6396" width="15.5703125" style="1" customWidth="1"/>
    <col min="6397" max="6646" width="9.140625" style="1"/>
    <col min="6647" max="6647" width="60.28515625" style="1" customWidth="1"/>
    <col min="6648" max="6648" width="30.5703125" style="1" customWidth="1"/>
    <col min="6649" max="6649" width="25.42578125" style="1" customWidth="1"/>
    <col min="6650" max="6652" width="15.5703125" style="1" customWidth="1"/>
    <col min="6653" max="6902" width="9.140625" style="1"/>
    <col min="6903" max="6903" width="60.28515625" style="1" customWidth="1"/>
    <col min="6904" max="6904" width="30.5703125" style="1" customWidth="1"/>
    <col min="6905" max="6905" width="25.42578125" style="1" customWidth="1"/>
    <col min="6906" max="6908" width="15.5703125" style="1" customWidth="1"/>
    <col min="6909" max="7158" width="9.140625" style="1"/>
    <col min="7159" max="7159" width="60.28515625" style="1" customWidth="1"/>
    <col min="7160" max="7160" width="30.5703125" style="1" customWidth="1"/>
    <col min="7161" max="7161" width="25.42578125" style="1" customWidth="1"/>
    <col min="7162" max="7164" width="15.5703125" style="1" customWidth="1"/>
    <col min="7165" max="7414" width="9.140625" style="1"/>
    <col min="7415" max="7415" width="60.28515625" style="1" customWidth="1"/>
    <col min="7416" max="7416" width="30.5703125" style="1" customWidth="1"/>
    <col min="7417" max="7417" width="25.42578125" style="1" customWidth="1"/>
    <col min="7418" max="7420" width="15.5703125" style="1" customWidth="1"/>
    <col min="7421" max="7670" width="9.140625" style="1"/>
    <col min="7671" max="7671" width="60.28515625" style="1" customWidth="1"/>
    <col min="7672" max="7672" width="30.5703125" style="1" customWidth="1"/>
    <col min="7673" max="7673" width="25.42578125" style="1" customWidth="1"/>
    <col min="7674" max="7676" width="15.5703125" style="1" customWidth="1"/>
    <col min="7677" max="7926" width="9.140625" style="1"/>
    <col min="7927" max="7927" width="60.28515625" style="1" customWidth="1"/>
    <col min="7928" max="7928" width="30.5703125" style="1" customWidth="1"/>
    <col min="7929" max="7929" width="25.42578125" style="1" customWidth="1"/>
    <col min="7930" max="7932" width="15.5703125" style="1" customWidth="1"/>
    <col min="7933" max="8182" width="9.140625" style="1"/>
    <col min="8183" max="8183" width="60.28515625" style="1" customWidth="1"/>
    <col min="8184" max="8184" width="30.5703125" style="1" customWidth="1"/>
    <col min="8185" max="8185" width="25.42578125" style="1" customWidth="1"/>
    <col min="8186" max="8188" width="15.5703125" style="1" customWidth="1"/>
    <col min="8189" max="8438" width="9.140625" style="1"/>
    <col min="8439" max="8439" width="60.28515625" style="1" customWidth="1"/>
    <col min="8440" max="8440" width="30.5703125" style="1" customWidth="1"/>
    <col min="8441" max="8441" width="25.42578125" style="1" customWidth="1"/>
    <col min="8442" max="8444" width="15.5703125" style="1" customWidth="1"/>
    <col min="8445" max="8694" width="9.140625" style="1"/>
    <col min="8695" max="8695" width="60.28515625" style="1" customWidth="1"/>
    <col min="8696" max="8696" width="30.5703125" style="1" customWidth="1"/>
    <col min="8697" max="8697" width="25.42578125" style="1" customWidth="1"/>
    <col min="8698" max="8700" width="15.5703125" style="1" customWidth="1"/>
    <col min="8701" max="8950" width="9.140625" style="1"/>
    <col min="8951" max="8951" width="60.28515625" style="1" customWidth="1"/>
    <col min="8952" max="8952" width="30.5703125" style="1" customWidth="1"/>
    <col min="8953" max="8953" width="25.42578125" style="1" customWidth="1"/>
    <col min="8954" max="8956" width="15.5703125" style="1" customWidth="1"/>
    <col min="8957" max="9206" width="9.140625" style="1"/>
    <col min="9207" max="9207" width="60.28515625" style="1" customWidth="1"/>
    <col min="9208" max="9208" width="30.5703125" style="1" customWidth="1"/>
    <col min="9209" max="9209" width="25.42578125" style="1" customWidth="1"/>
    <col min="9210" max="9212" width="15.5703125" style="1" customWidth="1"/>
    <col min="9213" max="9462" width="9.140625" style="1"/>
    <col min="9463" max="9463" width="60.28515625" style="1" customWidth="1"/>
    <col min="9464" max="9464" width="30.5703125" style="1" customWidth="1"/>
    <col min="9465" max="9465" width="25.42578125" style="1" customWidth="1"/>
    <col min="9466" max="9468" width="15.5703125" style="1" customWidth="1"/>
    <col min="9469" max="9718" width="9.140625" style="1"/>
    <col min="9719" max="9719" width="60.28515625" style="1" customWidth="1"/>
    <col min="9720" max="9720" width="30.5703125" style="1" customWidth="1"/>
    <col min="9721" max="9721" width="25.42578125" style="1" customWidth="1"/>
    <col min="9722" max="9724" width="15.5703125" style="1" customWidth="1"/>
    <col min="9725" max="9974" width="9.140625" style="1"/>
    <col min="9975" max="9975" width="60.28515625" style="1" customWidth="1"/>
    <col min="9976" max="9976" width="30.5703125" style="1" customWidth="1"/>
    <col min="9977" max="9977" width="25.42578125" style="1" customWidth="1"/>
    <col min="9978" max="9980" width="15.5703125" style="1" customWidth="1"/>
    <col min="9981" max="10230" width="9.140625" style="1"/>
    <col min="10231" max="10231" width="60.28515625" style="1" customWidth="1"/>
    <col min="10232" max="10232" width="30.5703125" style="1" customWidth="1"/>
    <col min="10233" max="10233" width="25.42578125" style="1" customWidth="1"/>
    <col min="10234" max="10236" width="15.5703125" style="1" customWidth="1"/>
    <col min="10237" max="10486" width="9.140625" style="1"/>
    <col min="10487" max="10487" width="60.28515625" style="1" customWidth="1"/>
    <col min="10488" max="10488" width="30.5703125" style="1" customWidth="1"/>
    <col min="10489" max="10489" width="25.42578125" style="1" customWidth="1"/>
    <col min="10490" max="10492" width="15.5703125" style="1" customWidth="1"/>
    <col min="10493" max="10742" width="9.140625" style="1"/>
    <col min="10743" max="10743" width="60.28515625" style="1" customWidth="1"/>
    <col min="10744" max="10744" width="30.5703125" style="1" customWidth="1"/>
    <col min="10745" max="10745" width="25.42578125" style="1" customWidth="1"/>
    <col min="10746" max="10748" width="15.5703125" style="1" customWidth="1"/>
    <col min="10749" max="10998" width="9.140625" style="1"/>
    <col min="10999" max="10999" width="60.28515625" style="1" customWidth="1"/>
    <col min="11000" max="11000" width="30.5703125" style="1" customWidth="1"/>
    <col min="11001" max="11001" width="25.42578125" style="1" customWidth="1"/>
    <col min="11002" max="11004" width="15.5703125" style="1" customWidth="1"/>
    <col min="11005" max="11254" width="9.140625" style="1"/>
    <col min="11255" max="11255" width="60.28515625" style="1" customWidth="1"/>
    <col min="11256" max="11256" width="30.5703125" style="1" customWidth="1"/>
    <col min="11257" max="11257" width="25.42578125" style="1" customWidth="1"/>
    <col min="11258" max="11260" width="15.5703125" style="1" customWidth="1"/>
    <col min="11261" max="11510" width="9.140625" style="1"/>
    <col min="11511" max="11511" width="60.28515625" style="1" customWidth="1"/>
    <col min="11512" max="11512" width="30.5703125" style="1" customWidth="1"/>
    <col min="11513" max="11513" width="25.42578125" style="1" customWidth="1"/>
    <col min="11514" max="11516" width="15.5703125" style="1" customWidth="1"/>
    <col min="11517" max="11766" width="9.140625" style="1"/>
    <col min="11767" max="11767" width="60.28515625" style="1" customWidth="1"/>
    <col min="11768" max="11768" width="30.5703125" style="1" customWidth="1"/>
    <col min="11769" max="11769" width="25.42578125" style="1" customWidth="1"/>
    <col min="11770" max="11772" width="15.5703125" style="1" customWidth="1"/>
    <col min="11773" max="12022" width="9.140625" style="1"/>
    <col min="12023" max="12023" width="60.28515625" style="1" customWidth="1"/>
    <col min="12024" max="12024" width="30.5703125" style="1" customWidth="1"/>
    <col min="12025" max="12025" width="25.42578125" style="1" customWidth="1"/>
    <col min="12026" max="12028" width="15.5703125" style="1" customWidth="1"/>
    <col min="12029" max="12278" width="9.140625" style="1"/>
    <col min="12279" max="12279" width="60.28515625" style="1" customWidth="1"/>
    <col min="12280" max="12280" width="30.5703125" style="1" customWidth="1"/>
    <col min="12281" max="12281" width="25.42578125" style="1" customWidth="1"/>
    <col min="12282" max="12284" width="15.5703125" style="1" customWidth="1"/>
    <col min="12285" max="12534" width="9.140625" style="1"/>
    <col min="12535" max="12535" width="60.28515625" style="1" customWidth="1"/>
    <col min="12536" max="12536" width="30.5703125" style="1" customWidth="1"/>
    <col min="12537" max="12537" width="25.42578125" style="1" customWidth="1"/>
    <col min="12538" max="12540" width="15.5703125" style="1" customWidth="1"/>
    <col min="12541" max="12790" width="9.140625" style="1"/>
    <col min="12791" max="12791" width="60.28515625" style="1" customWidth="1"/>
    <col min="12792" max="12792" width="30.5703125" style="1" customWidth="1"/>
    <col min="12793" max="12793" width="25.42578125" style="1" customWidth="1"/>
    <col min="12794" max="12796" width="15.5703125" style="1" customWidth="1"/>
    <col min="12797" max="13046" width="9.140625" style="1"/>
    <col min="13047" max="13047" width="60.28515625" style="1" customWidth="1"/>
    <col min="13048" max="13048" width="30.5703125" style="1" customWidth="1"/>
    <col min="13049" max="13049" width="25.42578125" style="1" customWidth="1"/>
    <col min="13050" max="13052" width="15.5703125" style="1" customWidth="1"/>
    <col min="13053" max="13302" width="9.140625" style="1"/>
    <col min="13303" max="13303" width="60.28515625" style="1" customWidth="1"/>
    <col min="13304" max="13304" width="30.5703125" style="1" customWidth="1"/>
    <col min="13305" max="13305" width="25.42578125" style="1" customWidth="1"/>
    <col min="13306" max="13308" width="15.5703125" style="1" customWidth="1"/>
    <col min="13309" max="13558" width="9.140625" style="1"/>
    <col min="13559" max="13559" width="60.28515625" style="1" customWidth="1"/>
    <col min="13560" max="13560" width="30.5703125" style="1" customWidth="1"/>
    <col min="13561" max="13561" width="25.42578125" style="1" customWidth="1"/>
    <col min="13562" max="13564" width="15.5703125" style="1" customWidth="1"/>
    <col min="13565" max="13814" width="9.140625" style="1"/>
    <col min="13815" max="13815" width="60.28515625" style="1" customWidth="1"/>
    <col min="13816" max="13816" width="30.5703125" style="1" customWidth="1"/>
    <col min="13817" max="13817" width="25.42578125" style="1" customWidth="1"/>
    <col min="13818" max="13820" width="15.5703125" style="1" customWidth="1"/>
    <col min="13821" max="14070" width="9.140625" style="1"/>
    <col min="14071" max="14071" width="60.28515625" style="1" customWidth="1"/>
    <col min="14072" max="14072" width="30.5703125" style="1" customWidth="1"/>
    <col min="14073" max="14073" width="25.42578125" style="1" customWidth="1"/>
    <col min="14074" max="14076" width="15.5703125" style="1" customWidth="1"/>
    <col min="14077" max="14326" width="9.140625" style="1"/>
    <col min="14327" max="14327" width="60.28515625" style="1" customWidth="1"/>
    <col min="14328" max="14328" width="30.5703125" style="1" customWidth="1"/>
    <col min="14329" max="14329" width="25.42578125" style="1" customWidth="1"/>
    <col min="14330" max="14332" width="15.5703125" style="1" customWidth="1"/>
    <col min="14333" max="14582" width="9.140625" style="1"/>
    <col min="14583" max="14583" width="60.28515625" style="1" customWidth="1"/>
    <col min="14584" max="14584" width="30.5703125" style="1" customWidth="1"/>
    <col min="14585" max="14585" width="25.42578125" style="1" customWidth="1"/>
    <col min="14586" max="14588" width="15.5703125" style="1" customWidth="1"/>
    <col min="14589" max="14838" width="9.140625" style="1"/>
    <col min="14839" max="14839" width="60.28515625" style="1" customWidth="1"/>
    <col min="14840" max="14840" width="30.5703125" style="1" customWidth="1"/>
    <col min="14841" max="14841" width="25.42578125" style="1" customWidth="1"/>
    <col min="14842" max="14844" width="15.5703125" style="1" customWidth="1"/>
    <col min="14845" max="15094" width="9.140625" style="1"/>
    <col min="15095" max="15095" width="60.28515625" style="1" customWidth="1"/>
    <col min="15096" max="15096" width="30.5703125" style="1" customWidth="1"/>
    <col min="15097" max="15097" width="25.42578125" style="1" customWidth="1"/>
    <col min="15098" max="15100" width="15.5703125" style="1" customWidth="1"/>
    <col min="15101" max="15350" width="9.140625" style="1"/>
    <col min="15351" max="15351" width="60.28515625" style="1" customWidth="1"/>
    <col min="15352" max="15352" width="30.5703125" style="1" customWidth="1"/>
    <col min="15353" max="15353" width="25.42578125" style="1" customWidth="1"/>
    <col min="15354" max="15356" width="15.5703125" style="1" customWidth="1"/>
    <col min="15357" max="15606" width="9.140625" style="1"/>
    <col min="15607" max="15607" width="60.28515625" style="1" customWidth="1"/>
    <col min="15608" max="15608" width="30.5703125" style="1" customWidth="1"/>
    <col min="15609" max="15609" width="25.42578125" style="1" customWidth="1"/>
    <col min="15610" max="15612" width="15.5703125" style="1" customWidth="1"/>
    <col min="15613" max="15862" width="9.140625" style="1"/>
    <col min="15863" max="15863" width="60.28515625" style="1" customWidth="1"/>
    <col min="15864" max="15864" width="30.5703125" style="1" customWidth="1"/>
    <col min="15865" max="15865" width="25.42578125" style="1" customWidth="1"/>
    <col min="15866" max="15868" width="15.5703125" style="1" customWidth="1"/>
    <col min="15869" max="16118" width="9.140625" style="1"/>
    <col min="16119" max="16119" width="60.28515625" style="1" customWidth="1"/>
    <col min="16120" max="16120" width="30.5703125" style="1" customWidth="1"/>
    <col min="16121" max="16121" width="25.42578125" style="1" customWidth="1"/>
    <col min="16122" max="16124" width="15.5703125" style="1" customWidth="1"/>
    <col min="16125" max="16369" width="9.140625" style="1"/>
    <col min="16370" max="16371" width="9.140625" style="1" customWidth="1"/>
    <col min="16372" max="16384" width="9.140625" style="1"/>
  </cols>
  <sheetData>
    <row r="1" spans="1:2" x14ac:dyDescent="0.25">
      <c r="B1" s="33" t="s">
        <v>182</v>
      </c>
    </row>
    <row r="2" spans="1:2" ht="96.75" customHeight="1" x14ac:dyDescent="0.2">
      <c r="A2" s="169" t="s">
        <v>18</v>
      </c>
      <c r="B2" s="169"/>
    </row>
    <row r="3" spans="1:2" ht="12" customHeight="1" x14ac:dyDescent="0.2">
      <c r="A3" s="30"/>
    </row>
    <row r="4" spans="1:2" s="6" customFormat="1" x14ac:dyDescent="0.25">
      <c r="A4" s="27"/>
      <c r="B4" s="41" t="s">
        <v>4</v>
      </c>
    </row>
    <row r="5" spans="1:2" s="28" customFormat="1" ht="41.25" customHeight="1" x14ac:dyDescent="0.2">
      <c r="A5" s="151" t="s">
        <v>6</v>
      </c>
      <c r="B5" s="151" t="s">
        <v>252</v>
      </c>
    </row>
    <row r="6" spans="1:2" s="28" customFormat="1" ht="6.75" customHeight="1" x14ac:dyDescent="0.2">
      <c r="A6" s="151"/>
      <c r="B6" s="151"/>
    </row>
    <row r="7" spans="1:2" s="35" customFormat="1" ht="18.600000000000001" customHeight="1" x14ac:dyDescent="0.2">
      <c r="A7" s="34">
        <v>1</v>
      </c>
      <c r="B7" s="37">
        <v>2</v>
      </c>
    </row>
    <row r="8" spans="1:2" s="8" customFormat="1" ht="18" x14ac:dyDescent="0.25">
      <c r="A8" s="31" t="s">
        <v>9</v>
      </c>
      <c r="B8" s="14"/>
    </row>
    <row r="9" spans="1:2" s="8" customFormat="1" ht="18" x14ac:dyDescent="0.25">
      <c r="A9" s="32" t="s">
        <v>2</v>
      </c>
      <c r="B9" s="14"/>
    </row>
    <row r="10" spans="1:2" ht="15" x14ac:dyDescent="0.2">
      <c r="A10" s="31" t="s">
        <v>10</v>
      </c>
      <c r="B10" s="36"/>
    </row>
    <row r="11" spans="1:2" ht="15" x14ac:dyDescent="0.2">
      <c r="A11" s="32" t="s">
        <v>2</v>
      </c>
      <c r="B11" s="36"/>
    </row>
    <row r="12" spans="1:2" ht="15" x14ac:dyDescent="0.2">
      <c r="A12" s="31" t="s">
        <v>11</v>
      </c>
      <c r="B12" s="36"/>
    </row>
    <row r="13" spans="1:2" ht="15" x14ac:dyDescent="0.2">
      <c r="A13" s="32" t="s">
        <v>17</v>
      </c>
      <c r="B13" s="36">
        <v>113</v>
      </c>
    </row>
    <row r="14" spans="1:2" ht="15" x14ac:dyDescent="0.2">
      <c r="A14" s="31" t="s">
        <v>12</v>
      </c>
      <c r="B14" s="36"/>
    </row>
    <row r="15" spans="1:2" ht="15" x14ac:dyDescent="0.2">
      <c r="A15" s="32" t="s">
        <v>17</v>
      </c>
      <c r="B15" s="36"/>
    </row>
    <row r="16" spans="1:2" s="8" customFormat="1" ht="18.75" customHeight="1" x14ac:dyDescent="0.25">
      <c r="A16" s="29" t="s">
        <v>3</v>
      </c>
      <c r="B16" s="14">
        <v>113</v>
      </c>
    </row>
    <row r="18" spans="1:2" ht="30" customHeight="1" x14ac:dyDescent="0.25">
      <c r="A18" s="170" t="s">
        <v>253</v>
      </c>
      <c r="B18" s="170"/>
    </row>
    <row r="20" spans="1:2" ht="12.75" x14ac:dyDescent="0.2">
      <c r="A20" s="39" t="s">
        <v>266</v>
      </c>
    </row>
  </sheetData>
  <mergeCells count="4">
    <mergeCell ref="A2:B2"/>
    <mergeCell ref="A5:A6"/>
    <mergeCell ref="B5:B6"/>
    <mergeCell ref="A18:B18"/>
  </mergeCells>
  <printOptions horizontalCentered="1"/>
  <pageMargins left="0" right="0" top="0" bottom="0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opLeftCell="A28" zoomScaleNormal="100" workbookViewId="0">
      <selection activeCell="A7" sqref="A7"/>
    </sheetView>
  </sheetViews>
  <sheetFormatPr defaultRowHeight="15" x14ac:dyDescent="0.25"/>
  <cols>
    <col min="1" max="1" width="7.7109375" style="60" customWidth="1"/>
    <col min="2" max="2" width="73" style="56" customWidth="1"/>
    <col min="3" max="3" width="15" style="56" customWidth="1"/>
    <col min="4" max="4" width="14.140625" style="56" customWidth="1"/>
    <col min="5" max="5" width="14.42578125" style="56" customWidth="1"/>
    <col min="6" max="6" width="18.85546875" style="56" customWidth="1"/>
    <col min="7" max="16384" width="9.140625" style="56"/>
  </cols>
  <sheetData>
    <row r="1" spans="1:6" ht="15.75" x14ac:dyDescent="0.25">
      <c r="F1" s="33" t="s">
        <v>14</v>
      </c>
    </row>
    <row r="2" spans="1:6" ht="22.5" customHeight="1" x14ac:dyDescent="0.25">
      <c r="A2" s="185" t="s">
        <v>183</v>
      </c>
      <c r="B2" s="185"/>
      <c r="C2" s="185"/>
      <c r="D2" s="185"/>
      <c r="E2" s="185"/>
      <c r="F2" s="185"/>
    </row>
    <row r="3" spans="1:6" ht="16.5" customHeight="1" x14ac:dyDescent="0.25">
      <c r="A3" s="186" t="s">
        <v>184</v>
      </c>
      <c r="B3" s="186"/>
      <c r="C3" s="186"/>
      <c r="D3" s="186"/>
      <c r="E3" s="186"/>
      <c r="F3" s="186"/>
    </row>
    <row r="4" spans="1:6" ht="7.5" customHeight="1" x14ac:dyDescent="0.25">
      <c r="A4" s="57"/>
      <c r="B4" s="57"/>
      <c r="C4" s="57"/>
      <c r="D4" s="57"/>
      <c r="E4" s="57"/>
      <c r="F4" s="57"/>
    </row>
    <row r="5" spans="1:6" x14ac:dyDescent="0.25">
      <c r="A5" s="187" t="s">
        <v>185</v>
      </c>
      <c r="B5" s="187"/>
      <c r="C5" s="187"/>
      <c r="D5" s="57"/>
      <c r="E5" s="57"/>
      <c r="F5" s="57"/>
    </row>
    <row r="6" spans="1:6" x14ac:dyDescent="0.25">
      <c r="A6" s="56"/>
      <c r="F6" s="58" t="s">
        <v>4</v>
      </c>
    </row>
    <row r="7" spans="1:6" s="59" customFormat="1" ht="95.25" customHeight="1" x14ac:dyDescent="0.2">
      <c r="A7" s="62" t="s">
        <v>23</v>
      </c>
      <c r="B7" s="62" t="s">
        <v>186</v>
      </c>
      <c r="C7" s="63" t="s">
        <v>187</v>
      </c>
      <c r="D7" s="64" t="s">
        <v>188</v>
      </c>
      <c r="E7" s="64" t="s">
        <v>189</v>
      </c>
      <c r="F7" s="63" t="s">
        <v>190</v>
      </c>
    </row>
    <row r="8" spans="1:6" s="60" customFormat="1" x14ac:dyDescent="0.2">
      <c r="A8" s="65">
        <v>1</v>
      </c>
      <c r="B8" s="65">
        <v>2</v>
      </c>
      <c r="C8" s="66">
        <v>3</v>
      </c>
      <c r="D8" s="66">
        <v>4</v>
      </c>
      <c r="E8" s="66">
        <v>5</v>
      </c>
      <c r="F8" s="65">
        <v>6</v>
      </c>
    </row>
    <row r="9" spans="1:6" s="59" customFormat="1" ht="36.75" customHeight="1" x14ac:dyDescent="0.2">
      <c r="A9" s="188" t="s">
        <v>191</v>
      </c>
      <c r="B9" s="189"/>
      <c r="C9" s="67" t="s">
        <v>192</v>
      </c>
      <c r="D9" s="68"/>
      <c r="E9" s="69" t="s">
        <v>192</v>
      </c>
      <c r="F9" s="70" t="s">
        <v>192</v>
      </c>
    </row>
    <row r="10" spans="1:6" s="61" customFormat="1" ht="36" customHeight="1" x14ac:dyDescent="0.2">
      <c r="A10" s="175" t="s">
        <v>193</v>
      </c>
      <c r="B10" s="176"/>
      <c r="C10" s="71"/>
      <c r="D10" s="71"/>
      <c r="E10" s="71"/>
      <c r="F10" s="72" t="s">
        <v>192</v>
      </c>
    </row>
    <row r="11" spans="1:6" s="61" customFormat="1" ht="15" customHeight="1" x14ac:dyDescent="0.2">
      <c r="A11" s="183" t="s">
        <v>165</v>
      </c>
      <c r="B11" s="184"/>
      <c r="C11" s="73"/>
      <c r="D11" s="73"/>
      <c r="E11" s="73"/>
      <c r="F11" s="74"/>
    </row>
    <row r="12" spans="1:6" s="61" customFormat="1" ht="19.5" customHeight="1" x14ac:dyDescent="0.2">
      <c r="A12" s="173" t="s">
        <v>194</v>
      </c>
      <c r="B12" s="174"/>
      <c r="C12" s="71"/>
      <c r="D12" s="71"/>
      <c r="E12" s="71"/>
      <c r="F12" s="74" t="s">
        <v>192</v>
      </c>
    </row>
    <row r="13" spans="1:6" s="61" customFormat="1" ht="39" customHeight="1" x14ac:dyDescent="0.2">
      <c r="A13" s="175" t="s">
        <v>195</v>
      </c>
      <c r="B13" s="176"/>
      <c r="C13" s="73">
        <f>C15+C16+C24+C32</f>
        <v>0</v>
      </c>
      <c r="D13" s="73">
        <f>D15+D16+D24+D32</f>
        <v>0</v>
      </c>
      <c r="E13" s="73">
        <f>E15+E16+E24+E32</f>
        <v>0</v>
      </c>
      <c r="F13" s="72" t="s">
        <v>192</v>
      </c>
    </row>
    <row r="14" spans="1:6" s="61" customFormat="1" ht="15" customHeight="1" x14ac:dyDescent="0.2">
      <c r="A14" s="177" t="s">
        <v>196</v>
      </c>
      <c r="B14" s="178"/>
      <c r="C14" s="73"/>
      <c r="D14" s="73"/>
      <c r="E14" s="73"/>
      <c r="F14" s="72"/>
    </row>
    <row r="15" spans="1:6" s="61" customFormat="1" ht="33.75" customHeight="1" x14ac:dyDescent="0.2">
      <c r="A15" s="75">
        <v>1</v>
      </c>
      <c r="B15" s="76" t="s">
        <v>197</v>
      </c>
      <c r="C15" s="71"/>
      <c r="D15" s="71"/>
      <c r="E15" s="71"/>
      <c r="F15" s="72" t="s">
        <v>192</v>
      </c>
    </row>
    <row r="16" spans="1:6" s="61" customFormat="1" ht="22.5" customHeight="1" x14ac:dyDescent="0.2">
      <c r="A16" s="75">
        <v>2</v>
      </c>
      <c r="B16" s="76" t="s">
        <v>198</v>
      </c>
      <c r="C16" s="73">
        <f>C18+C19+C20</f>
        <v>0</v>
      </c>
      <c r="D16" s="73">
        <f>D18+D19+D20</f>
        <v>0</v>
      </c>
      <c r="E16" s="73">
        <f>E18+E19+E20</f>
        <v>0</v>
      </c>
      <c r="F16" s="72" t="s">
        <v>192</v>
      </c>
    </row>
    <row r="17" spans="1:6" x14ac:dyDescent="0.25">
      <c r="A17" s="77"/>
      <c r="B17" s="78" t="s">
        <v>196</v>
      </c>
      <c r="C17" s="79"/>
      <c r="D17" s="79"/>
      <c r="E17" s="79"/>
      <c r="F17" s="74" t="s">
        <v>192</v>
      </c>
    </row>
    <row r="18" spans="1:6" x14ac:dyDescent="0.25">
      <c r="A18" s="77" t="s">
        <v>93</v>
      </c>
      <c r="B18" s="80" t="s">
        <v>199</v>
      </c>
      <c r="C18" s="81"/>
      <c r="D18" s="81"/>
      <c r="E18" s="81"/>
      <c r="F18" s="74" t="s">
        <v>192</v>
      </c>
    </row>
    <row r="19" spans="1:6" x14ac:dyDescent="0.25">
      <c r="A19" s="77" t="s">
        <v>96</v>
      </c>
      <c r="B19" s="82" t="s">
        <v>200</v>
      </c>
      <c r="C19" s="81"/>
      <c r="D19" s="81"/>
      <c r="E19" s="81"/>
      <c r="F19" s="74" t="s">
        <v>192</v>
      </c>
    </row>
    <row r="20" spans="1:6" ht="30" x14ac:dyDescent="0.25">
      <c r="A20" s="77" t="s">
        <v>99</v>
      </c>
      <c r="B20" s="82" t="s">
        <v>247</v>
      </c>
      <c r="C20" s="81"/>
      <c r="D20" s="81"/>
      <c r="E20" s="81"/>
      <c r="F20" s="74" t="s">
        <v>192</v>
      </c>
    </row>
    <row r="21" spans="1:6" x14ac:dyDescent="0.25">
      <c r="A21" s="179" t="s">
        <v>165</v>
      </c>
      <c r="B21" s="180"/>
      <c r="C21" s="81"/>
      <c r="D21" s="81"/>
      <c r="E21" s="81"/>
      <c r="F21" s="74"/>
    </row>
    <row r="22" spans="1:6" ht="30" x14ac:dyDescent="0.25">
      <c r="A22" s="77" t="s">
        <v>102</v>
      </c>
      <c r="B22" s="82" t="s">
        <v>201</v>
      </c>
      <c r="C22" s="83" t="s">
        <v>192</v>
      </c>
      <c r="D22" s="81"/>
      <c r="E22" s="81"/>
      <c r="F22" s="84" t="s">
        <v>192</v>
      </c>
    </row>
    <row r="23" spans="1:6" ht="60" x14ac:dyDescent="0.25">
      <c r="A23" s="77" t="s">
        <v>202</v>
      </c>
      <c r="B23" s="82" t="s">
        <v>203</v>
      </c>
      <c r="C23" s="83" t="s">
        <v>192</v>
      </c>
      <c r="D23" s="81"/>
      <c r="E23" s="81"/>
      <c r="F23" s="84" t="s">
        <v>192</v>
      </c>
    </row>
    <row r="24" spans="1:6" s="61" customFormat="1" ht="18.75" customHeight="1" x14ac:dyDescent="0.2">
      <c r="A24" s="75">
        <v>3</v>
      </c>
      <c r="B24" s="76" t="s">
        <v>204</v>
      </c>
      <c r="C24" s="73">
        <f>C26+C27+C28+C29+C30+C31</f>
        <v>0</v>
      </c>
      <c r="D24" s="73">
        <f t="shared" ref="D24:E24" si="0">D26+D27+D28+D29+D30+D31</f>
        <v>0</v>
      </c>
      <c r="E24" s="73">
        <f t="shared" si="0"/>
        <v>0</v>
      </c>
      <c r="F24" s="72" t="s">
        <v>192</v>
      </c>
    </row>
    <row r="25" spans="1:6" x14ac:dyDescent="0.25">
      <c r="A25" s="181" t="s">
        <v>196</v>
      </c>
      <c r="B25" s="182"/>
      <c r="C25" s="79"/>
      <c r="D25" s="79"/>
      <c r="E25" s="79"/>
      <c r="F25" s="74"/>
    </row>
    <row r="26" spans="1:6" x14ac:dyDescent="0.25">
      <c r="A26" s="77" t="s">
        <v>106</v>
      </c>
      <c r="B26" s="80" t="s">
        <v>205</v>
      </c>
      <c r="C26" s="81"/>
      <c r="D26" s="81"/>
      <c r="E26" s="81"/>
      <c r="F26" s="74" t="s">
        <v>192</v>
      </c>
    </row>
    <row r="27" spans="1:6" ht="51.75" customHeight="1" x14ac:dyDescent="0.25">
      <c r="A27" s="77" t="s">
        <v>109</v>
      </c>
      <c r="B27" s="82" t="s">
        <v>206</v>
      </c>
      <c r="C27" s="81"/>
      <c r="D27" s="81"/>
      <c r="E27" s="81"/>
      <c r="F27" s="74" t="s">
        <v>192</v>
      </c>
    </row>
    <row r="28" spans="1:6" ht="50.25" customHeight="1" x14ac:dyDescent="0.25">
      <c r="A28" s="77" t="s">
        <v>112</v>
      </c>
      <c r="B28" s="82" t="s">
        <v>207</v>
      </c>
      <c r="C28" s="81"/>
      <c r="D28" s="81"/>
      <c r="E28" s="81"/>
      <c r="F28" s="74" t="s">
        <v>192</v>
      </c>
    </row>
    <row r="29" spans="1:6" ht="48.75" customHeight="1" x14ac:dyDescent="0.25">
      <c r="A29" s="77" t="s">
        <v>115</v>
      </c>
      <c r="B29" s="82" t="s">
        <v>208</v>
      </c>
      <c r="C29" s="81"/>
      <c r="D29" s="81"/>
      <c r="E29" s="81"/>
      <c r="F29" s="74" t="s">
        <v>192</v>
      </c>
    </row>
    <row r="30" spans="1:6" ht="62.25" customHeight="1" x14ac:dyDescent="0.25">
      <c r="A30" s="77" t="s">
        <v>209</v>
      </c>
      <c r="B30" s="82" t="s">
        <v>210</v>
      </c>
      <c r="C30" s="81"/>
      <c r="D30" s="81"/>
      <c r="E30" s="81"/>
      <c r="F30" s="74" t="s">
        <v>192</v>
      </c>
    </row>
    <row r="31" spans="1:6" ht="50.25" customHeight="1" x14ac:dyDescent="0.25">
      <c r="A31" s="77" t="s">
        <v>211</v>
      </c>
      <c r="B31" s="82" t="s">
        <v>212</v>
      </c>
      <c r="C31" s="81"/>
      <c r="D31" s="81"/>
      <c r="E31" s="81"/>
      <c r="F31" s="74" t="s">
        <v>192</v>
      </c>
    </row>
    <row r="32" spans="1:6" ht="34.5" customHeight="1" x14ac:dyDescent="0.25">
      <c r="A32" s="75">
        <v>4</v>
      </c>
      <c r="B32" s="76" t="s">
        <v>213</v>
      </c>
      <c r="C32" s="73">
        <f>C34+C35+C36+C37+C38+C39+C40+C41+C42+C43+C44</f>
        <v>0</v>
      </c>
      <c r="D32" s="73">
        <f t="shared" ref="D32:E32" si="1">D34+D35+D36+D37+D38+D39+D40+D41+D42+D43+D44</f>
        <v>0</v>
      </c>
      <c r="E32" s="73">
        <f t="shared" si="1"/>
        <v>0</v>
      </c>
      <c r="F32" s="72" t="s">
        <v>192</v>
      </c>
    </row>
    <row r="33" spans="1:6" x14ac:dyDescent="0.25">
      <c r="A33" s="181" t="s">
        <v>5</v>
      </c>
      <c r="B33" s="182"/>
      <c r="C33" s="79"/>
      <c r="D33" s="79"/>
      <c r="E33" s="79"/>
      <c r="F33" s="74"/>
    </row>
    <row r="34" spans="1:6" x14ac:dyDescent="0.25">
      <c r="A34" s="77" t="s">
        <v>214</v>
      </c>
      <c r="B34" s="80" t="s">
        <v>215</v>
      </c>
      <c r="C34" s="81"/>
      <c r="D34" s="81"/>
      <c r="E34" s="81"/>
      <c r="F34" s="85"/>
    </row>
    <row r="35" spans="1:6" ht="15.75" customHeight="1" x14ac:dyDescent="0.25">
      <c r="A35" s="77" t="s">
        <v>216</v>
      </c>
      <c r="B35" s="82" t="s">
        <v>217</v>
      </c>
      <c r="C35" s="81"/>
      <c r="D35" s="81"/>
      <c r="E35" s="81"/>
      <c r="F35" s="85"/>
    </row>
    <row r="36" spans="1:6" x14ac:dyDescent="0.25">
      <c r="A36" s="77" t="s">
        <v>218</v>
      </c>
      <c r="B36" s="86" t="s">
        <v>219</v>
      </c>
      <c r="C36" s="81"/>
      <c r="D36" s="81"/>
      <c r="E36" s="81"/>
      <c r="F36" s="85"/>
    </row>
    <row r="37" spans="1:6" ht="15" customHeight="1" x14ac:dyDescent="0.25">
      <c r="A37" s="77" t="s">
        <v>220</v>
      </c>
      <c r="B37" s="87" t="s">
        <v>221</v>
      </c>
      <c r="C37" s="81"/>
      <c r="D37" s="81"/>
      <c r="E37" s="81"/>
      <c r="F37" s="85"/>
    </row>
    <row r="38" spans="1:6" x14ac:dyDescent="0.25">
      <c r="A38" s="77" t="s">
        <v>222</v>
      </c>
      <c r="B38" s="80" t="s">
        <v>223</v>
      </c>
      <c r="C38" s="81"/>
      <c r="D38" s="81"/>
      <c r="E38" s="81"/>
      <c r="F38" s="85"/>
    </row>
    <row r="39" spans="1:6" x14ac:dyDescent="0.25">
      <c r="A39" s="77" t="s">
        <v>224</v>
      </c>
      <c r="B39" s="80" t="s">
        <v>225</v>
      </c>
      <c r="C39" s="81"/>
      <c r="D39" s="81"/>
      <c r="E39" s="81"/>
      <c r="F39" s="85"/>
    </row>
    <row r="40" spans="1:6" x14ac:dyDescent="0.25">
      <c r="A40" s="77" t="s">
        <v>226</v>
      </c>
      <c r="B40" s="86" t="s">
        <v>227</v>
      </c>
      <c r="C40" s="81"/>
      <c r="D40" s="81"/>
      <c r="E40" s="81"/>
      <c r="F40" s="85"/>
    </row>
    <row r="41" spans="1:6" x14ac:dyDescent="0.25">
      <c r="A41" s="77" t="s">
        <v>228</v>
      </c>
      <c r="B41" s="87" t="s">
        <v>229</v>
      </c>
      <c r="C41" s="81"/>
      <c r="D41" s="81"/>
      <c r="E41" s="81"/>
      <c r="F41" s="85"/>
    </row>
    <row r="42" spans="1:6" x14ac:dyDescent="0.25">
      <c r="A42" s="77" t="s">
        <v>230</v>
      </c>
      <c r="B42" s="86" t="s">
        <v>231</v>
      </c>
      <c r="C42" s="81"/>
      <c r="D42" s="81"/>
      <c r="E42" s="81"/>
      <c r="F42" s="85"/>
    </row>
    <row r="43" spans="1:6" x14ac:dyDescent="0.25">
      <c r="A43" s="77" t="s">
        <v>232</v>
      </c>
      <c r="B43" s="86" t="s">
        <v>233</v>
      </c>
      <c r="C43" s="81"/>
      <c r="D43" s="81"/>
      <c r="E43" s="81"/>
      <c r="F43" s="85"/>
    </row>
    <row r="44" spans="1:6" x14ac:dyDescent="0.25">
      <c r="A44" s="77" t="s">
        <v>234</v>
      </c>
      <c r="B44" s="86" t="s">
        <v>235</v>
      </c>
      <c r="C44" s="83">
        <f>SUM(C45:C52)</f>
        <v>0</v>
      </c>
      <c r="D44" s="83">
        <f t="shared" ref="D44:E44" si="2">SUM(D45:D52)</f>
        <v>0</v>
      </c>
      <c r="E44" s="83">
        <f t="shared" si="2"/>
        <v>0</v>
      </c>
      <c r="F44" s="84" t="s">
        <v>192</v>
      </c>
    </row>
    <row r="45" spans="1:6" ht="30" x14ac:dyDescent="0.25">
      <c r="A45" s="77" t="s">
        <v>236</v>
      </c>
      <c r="B45" s="88" t="s">
        <v>237</v>
      </c>
      <c r="C45" s="81"/>
      <c r="D45" s="81"/>
      <c r="E45" s="81"/>
      <c r="F45" s="85"/>
    </row>
    <row r="46" spans="1:6" x14ac:dyDescent="0.25">
      <c r="A46" s="77" t="s">
        <v>238</v>
      </c>
      <c r="B46" s="89" t="s">
        <v>239</v>
      </c>
      <c r="C46" s="81"/>
      <c r="D46" s="81"/>
      <c r="E46" s="81"/>
      <c r="F46" s="85"/>
    </row>
    <row r="47" spans="1:6" x14ac:dyDescent="0.25">
      <c r="A47" s="77" t="s">
        <v>240</v>
      </c>
      <c r="B47" s="89"/>
      <c r="C47" s="81"/>
      <c r="D47" s="81"/>
      <c r="E47" s="81"/>
      <c r="F47" s="85"/>
    </row>
    <row r="48" spans="1:6" x14ac:dyDescent="0.25">
      <c r="A48" s="77" t="s">
        <v>241</v>
      </c>
      <c r="B48" s="89"/>
      <c r="C48" s="81"/>
      <c r="D48" s="81"/>
      <c r="E48" s="81"/>
      <c r="F48" s="85"/>
    </row>
    <row r="49" spans="1:6" x14ac:dyDescent="0.25">
      <c r="A49" s="77" t="s">
        <v>242</v>
      </c>
      <c r="B49" s="89"/>
      <c r="C49" s="81"/>
      <c r="D49" s="81"/>
      <c r="E49" s="81"/>
      <c r="F49" s="85"/>
    </row>
    <row r="50" spans="1:6" x14ac:dyDescent="0.25">
      <c r="A50" s="77" t="s">
        <v>243</v>
      </c>
      <c r="B50" s="89"/>
      <c r="C50" s="81"/>
      <c r="D50" s="81"/>
      <c r="E50" s="81"/>
      <c r="F50" s="85"/>
    </row>
    <row r="51" spans="1:6" x14ac:dyDescent="0.25">
      <c r="A51" s="77" t="s">
        <v>244</v>
      </c>
      <c r="B51" s="89"/>
      <c r="C51" s="81"/>
      <c r="D51" s="81"/>
      <c r="E51" s="81"/>
      <c r="F51" s="85"/>
    </row>
    <row r="52" spans="1:6" x14ac:dyDescent="0.25">
      <c r="A52" s="77" t="s">
        <v>245</v>
      </c>
      <c r="B52" s="89"/>
      <c r="C52" s="89"/>
      <c r="D52" s="89"/>
      <c r="E52" s="89"/>
      <c r="F52" s="90"/>
    </row>
    <row r="53" spans="1:6" ht="36" customHeight="1" x14ac:dyDescent="0.25">
      <c r="A53" s="171" t="s">
        <v>246</v>
      </c>
      <c r="B53" s="172"/>
      <c r="C53" s="91"/>
      <c r="D53" s="92" t="s">
        <v>192</v>
      </c>
      <c r="E53" s="93"/>
      <c r="F53" s="94" t="s">
        <v>192</v>
      </c>
    </row>
  </sheetData>
  <mergeCells count="13">
    <mergeCell ref="A11:B11"/>
    <mergeCell ref="A2:F2"/>
    <mergeCell ref="A3:F3"/>
    <mergeCell ref="A5:C5"/>
    <mergeCell ref="A9:B9"/>
    <mergeCell ref="A10:B10"/>
    <mergeCell ref="A53:B53"/>
    <mergeCell ref="A12:B12"/>
    <mergeCell ref="A13:B13"/>
    <mergeCell ref="A14:B14"/>
    <mergeCell ref="A21:B21"/>
    <mergeCell ref="A25:B25"/>
    <mergeCell ref="A33:B33"/>
  </mergeCells>
  <pageMargins left="0" right="0" top="0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№ 1</vt:lpstr>
      <vt:lpstr>Форма № 2</vt:lpstr>
      <vt:lpstr>Форма № 3</vt:lpstr>
      <vt:lpstr>Форма № 4</vt:lpstr>
      <vt:lpstr>'Форма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W7</cp:lastModifiedBy>
  <cp:lastPrinted>2017-06-28T08:47:51Z</cp:lastPrinted>
  <dcterms:created xsi:type="dcterms:W3CDTF">2014-10-16T10:39:44Z</dcterms:created>
  <dcterms:modified xsi:type="dcterms:W3CDTF">2017-06-28T08:49:07Z</dcterms:modified>
</cp:coreProperties>
</file>